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jiyasu\Downloads\"/>
    </mc:Choice>
  </mc:AlternateContent>
  <bookViews>
    <workbookView xWindow="0" yWindow="0" windowWidth="28800" windowHeight="12090"/>
  </bookViews>
  <sheets>
    <sheet name="原本" sheetId="2" r:id="rId1"/>
    <sheet name="記入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/>
  <c r="D85" i="1"/>
  <c r="F57" i="2"/>
  <c r="D57" i="2"/>
  <c r="G64" i="2" l="1"/>
  <c r="G47" i="2"/>
  <c r="G48" i="2"/>
  <c r="G49" i="2"/>
  <c r="G50" i="2"/>
  <c r="G51" i="2"/>
  <c r="G52" i="2"/>
  <c r="G53" i="2"/>
  <c r="G54" i="2"/>
  <c r="G55" i="2"/>
  <c r="F70" i="2"/>
  <c r="D70" i="2"/>
  <c r="G69" i="2"/>
  <c r="G68" i="2"/>
  <c r="G67" i="2"/>
  <c r="G66" i="2"/>
  <c r="G65" i="2"/>
  <c r="G63" i="2"/>
  <c r="G62" i="2"/>
  <c r="G61" i="2"/>
  <c r="G60" i="2"/>
  <c r="G56" i="2"/>
  <c r="F44" i="2"/>
  <c r="D44" i="2"/>
  <c r="G43" i="2"/>
  <c r="G42" i="2"/>
  <c r="G41" i="2"/>
  <c r="G40" i="2"/>
  <c r="G39" i="2"/>
  <c r="G38" i="2"/>
  <c r="G37" i="2"/>
  <c r="G36" i="2"/>
  <c r="G35" i="2"/>
  <c r="G34" i="2"/>
  <c r="F31" i="2"/>
  <c r="D31" i="2"/>
  <c r="G30" i="2"/>
  <c r="G29" i="2"/>
  <c r="G28" i="2"/>
  <c r="G27" i="2"/>
  <c r="G26" i="2"/>
  <c r="G25" i="2"/>
  <c r="G24" i="2"/>
  <c r="G23" i="2"/>
  <c r="G22" i="2"/>
  <c r="G21" i="2"/>
  <c r="F18" i="2"/>
  <c r="D18" i="2"/>
  <c r="G17" i="2"/>
  <c r="G16" i="2"/>
  <c r="G15" i="2"/>
  <c r="G14" i="2"/>
  <c r="G13" i="2"/>
  <c r="G12" i="2"/>
  <c r="G11" i="2"/>
  <c r="G10" i="2"/>
  <c r="G9" i="2"/>
  <c r="G8" i="2"/>
  <c r="F83" i="1"/>
  <c r="D83" i="1"/>
  <c r="F71" i="1"/>
  <c r="D71" i="1"/>
  <c r="F67" i="1"/>
  <c r="D67" i="1"/>
  <c r="F44" i="1"/>
  <c r="D44" i="1"/>
  <c r="F23" i="1"/>
  <c r="D23" i="1"/>
  <c r="G57" i="2" l="1"/>
  <c r="D72" i="2"/>
  <c r="F72" i="2"/>
  <c r="G70" i="2"/>
  <c r="G44" i="2"/>
  <c r="G31" i="2"/>
  <c r="G18" i="2"/>
  <c r="G21" i="1"/>
  <c r="G65" i="1"/>
  <c r="G66" i="1"/>
  <c r="G82" i="1"/>
  <c r="G81" i="1"/>
  <c r="G80" i="1"/>
  <c r="G43" i="1"/>
  <c r="G41" i="1"/>
  <c r="G78" i="1"/>
  <c r="G42" i="1"/>
  <c r="G19" i="1"/>
  <c r="G79" i="1"/>
  <c r="G18" i="1"/>
  <c r="G17" i="1"/>
  <c r="G38" i="1"/>
  <c r="G13" i="1"/>
  <c r="G14" i="1"/>
  <c r="G39" i="1"/>
  <c r="G76" i="1"/>
  <c r="G74" i="1"/>
  <c r="G12" i="1"/>
  <c r="G77" i="1"/>
  <c r="G16" i="1"/>
  <c r="G15" i="1"/>
  <c r="G40" i="1"/>
  <c r="G37" i="1"/>
  <c r="G36" i="1"/>
  <c r="G64" i="1"/>
  <c r="G35" i="1"/>
  <c r="G9" i="1"/>
  <c r="G75" i="1"/>
  <c r="G34" i="1"/>
  <c r="G70" i="1"/>
  <c r="G71" i="1" s="1"/>
  <c r="G33" i="1"/>
  <c r="G11" i="1"/>
  <c r="G10" i="1"/>
  <c r="G32" i="1"/>
  <c r="G8" i="1"/>
  <c r="G31" i="1"/>
  <c r="G63" i="1"/>
  <c r="G30" i="1"/>
  <c r="G29" i="1"/>
  <c r="G62" i="1"/>
  <c r="G61" i="1"/>
  <c r="G72" i="2" l="1"/>
  <c r="G83" i="1"/>
  <c r="G48" i="1"/>
  <c r="G26" i="1"/>
  <c r="G49" i="1"/>
  <c r="G52" i="1"/>
  <c r="G53" i="1"/>
  <c r="G54" i="1"/>
  <c r="G55" i="1"/>
  <c r="G50" i="1"/>
  <c r="G56" i="1"/>
  <c r="G57" i="1"/>
  <c r="G27" i="1"/>
  <c r="G58" i="1"/>
  <c r="G59" i="1"/>
  <c r="G28" i="1"/>
  <c r="G51" i="1"/>
  <c r="G60" i="1"/>
  <c r="G22" i="1"/>
  <c r="G20" i="1"/>
  <c r="G47" i="1"/>
  <c r="G67" i="1" l="1"/>
  <c r="G23" i="1"/>
  <c r="G44" i="1"/>
</calcChain>
</file>

<file path=xl/sharedStrings.xml><?xml version="1.0" encoding="utf-8"?>
<sst xmlns="http://schemas.openxmlformats.org/spreadsheetml/2006/main" count="252" uniqueCount="164">
  <si>
    <t>工種</t>
    <rPh sb="0" eb="2">
      <t>コウシュ</t>
    </rPh>
    <phoneticPr fontId="1"/>
  </si>
  <si>
    <t>金額</t>
    <rPh sb="0" eb="2">
      <t>キンガク</t>
    </rPh>
    <phoneticPr fontId="1"/>
  </si>
  <si>
    <t>差</t>
    <rPh sb="0" eb="1">
      <t>サ</t>
    </rPh>
    <phoneticPr fontId="1"/>
  </si>
  <si>
    <t>元積</t>
    <rPh sb="0" eb="2">
      <t>モトヅモリ</t>
    </rPh>
    <phoneticPr fontId="1"/>
  </si>
  <si>
    <t>NO</t>
    <phoneticPr fontId="1"/>
  </si>
  <si>
    <t>合計</t>
    <rPh sb="0" eb="2">
      <t>ゴウケイ</t>
    </rPh>
    <phoneticPr fontId="1"/>
  </si>
  <si>
    <t>施工結果検討会　会議資料（その2）</t>
    <rPh sb="0" eb="2">
      <t>セコウ</t>
    </rPh>
    <rPh sb="2" eb="7">
      <t>ケッカケントウカイ</t>
    </rPh>
    <rPh sb="8" eb="10">
      <t>カイギ</t>
    </rPh>
    <rPh sb="10" eb="12">
      <t>シリョウ</t>
    </rPh>
    <phoneticPr fontId="1"/>
  </si>
  <si>
    <t>内容</t>
    <rPh sb="0" eb="2">
      <t>ナイヨウ</t>
    </rPh>
    <phoneticPr fontId="1"/>
  </si>
  <si>
    <t>低減・増加要因</t>
    <rPh sb="0" eb="2">
      <t>テイゲン</t>
    </rPh>
    <rPh sb="3" eb="5">
      <t>ゾウカ</t>
    </rPh>
    <rPh sb="5" eb="7">
      <t>ヨウイン</t>
    </rPh>
    <phoneticPr fontId="1"/>
  </si>
  <si>
    <t>調達・作業所</t>
    <rPh sb="0" eb="2">
      <t>チョウタツ</t>
    </rPh>
    <rPh sb="3" eb="6">
      <t>サギョウショ</t>
    </rPh>
    <phoneticPr fontId="1"/>
  </si>
  <si>
    <t>精算原価分析シート</t>
    <rPh sb="0" eb="2">
      <t>セイサン</t>
    </rPh>
    <rPh sb="2" eb="4">
      <t>ゲンカ</t>
    </rPh>
    <phoneticPr fontId="1"/>
  </si>
  <si>
    <t>コメント</t>
    <phoneticPr fontId="1"/>
  </si>
  <si>
    <t>準備工事</t>
    <rPh sb="0" eb="4">
      <t>ジュンビコウジ</t>
    </rPh>
    <phoneticPr fontId="1"/>
  </si>
  <si>
    <t>整地・除草</t>
    <rPh sb="0" eb="2">
      <t>セイチ</t>
    </rPh>
    <rPh sb="3" eb="5">
      <t>ジョソウ</t>
    </rPh>
    <phoneticPr fontId="1"/>
  </si>
  <si>
    <t>整地費用の未使用</t>
    <rPh sb="0" eb="2">
      <t>セイチ</t>
    </rPh>
    <rPh sb="2" eb="4">
      <t>ヒヨウ</t>
    </rPh>
    <rPh sb="5" eb="8">
      <t>ミシヨウ</t>
    </rPh>
    <phoneticPr fontId="1"/>
  </si>
  <si>
    <t>竣工時の境界杭設置</t>
    <rPh sb="0" eb="3">
      <t>シュンコウジ</t>
    </rPh>
    <rPh sb="4" eb="6">
      <t>キョウカイ</t>
    </rPh>
    <rPh sb="6" eb="7">
      <t>クイ</t>
    </rPh>
    <rPh sb="7" eb="9">
      <t>セッチ</t>
    </rPh>
    <phoneticPr fontId="1"/>
  </si>
  <si>
    <t>仮設建物費</t>
    <rPh sb="0" eb="2">
      <t>カセツ</t>
    </rPh>
    <rPh sb="2" eb="5">
      <t>タテモノヒ</t>
    </rPh>
    <phoneticPr fontId="1"/>
  </si>
  <si>
    <t>仮設ハウスリース</t>
    <rPh sb="0" eb="2">
      <t>カセツ</t>
    </rPh>
    <phoneticPr fontId="1"/>
  </si>
  <si>
    <t>発注差額</t>
    <rPh sb="0" eb="2">
      <t>ハッチュウ</t>
    </rPh>
    <rPh sb="2" eb="4">
      <t>サガク</t>
    </rPh>
    <phoneticPr fontId="1"/>
  </si>
  <si>
    <t>仮設ハウス100㎡→76㎡に削減</t>
    <rPh sb="0" eb="2">
      <t>カセツ</t>
    </rPh>
    <rPh sb="14" eb="16">
      <t>サクゲン</t>
    </rPh>
    <phoneticPr fontId="1"/>
  </si>
  <si>
    <t>ガードマンBOX他</t>
    <rPh sb="8" eb="9">
      <t>タ</t>
    </rPh>
    <phoneticPr fontId="1"/>
  </si>
  <si>
    <t>ｶﾞｰﾄﾞﾏﾝBOX無し・単価見直し</t>
    <rPh sb="10" eb="11">
      <t>ナ</t>
    </rPh>
    <rPh sb="13" eb="15">
      <t>タンカ</t>
    </rPh>
    <rPh sb="15" eb="17">
      <t>ミナオ</t>
    </rPh>
    <phoneticPr fontId="1"/>
  </si>
  <si>
    <t>工事施設費</t>
    <rPh sb="0" eb="2">
      <t>コウジ</t>
    </rPh>
    <rPh sb="2" eb="5">
      <t>シセツヒ</t>
    </rPh>
    <phoneticPr fontId="1"/>
  </si>
  <si>
    <t>仮囲い</t>
    <rPh sb="0" eb="2">
      <t>カリカコ</t>
    </rPh>
    <phoneticPr fontId="1"/>
  </si>
  <si>
    <t>既存ﾌｪﾝｽい防砂ﾈｯﾄで対応</t>
    <rPh sb="0" eb="2">
      <t>キゾン</t>
    </rPh>
    <rPh sb="7" eb="9">
      <t>ボウサ</t>
    </rPh>
    <rPh sb="13" eb="15">
      <t>タイオウ</t>
    </rPh>
    <phoneticPr fontId="1"/>
  </si>
  <si>
    <t>敷鉄板</t>
    <rPh sb="0" eb="3">
      <t>シキテッパン</t>
    </rPh>
    <phoneticPr fontId="1"/>
  </si>
  <si>
    <t>鉄板の移動で対応</t>
    <rPh sb="0" eb="2">
      <t>テッパン</t>
    </rPh>
    <rPh sb="3" eb="5">
      <t>イドウ</t>
    </rPh>
    <rPh sb="6" eb="8">
      <t>タイオウ</t>
    </rPh>
    <phoneticPr fontId="1"/>
  </si>
  <si>
    <t>工期延長で、鉄板の盛替えが少なく済んだ</t>
    <rPh sb="0" eb="2">
      <t>コウキ</t>
    </rPh>
    <rPh sb="2" eb="4">
      <t>エンチョウ</t>
    </rPh>
    <rPh sb="6" eb="8">
      <t>テッパン</t>
    </rPh>
    <rPh sb="9" eb="11">
      <t>モリカ</t>
    </rPh>
    <rPh sb="13" eb="14">
      <t>スク</t>
    </rPh>
    <rPh sb="16" eb="17">
      <t>ス</t>
    </rPh>
    <phoneticPr fontId="1"/>
  </si>
  <si>
    <t>歩道養生</t>
    <rPh sb="0" eb="2">
      <t>ホドウ</t>
    </rPh>
    <rPh sb="2" eb="4">
      <t>ヨウジョウ</t>
    </rPh>
    <phoneticPr fontId="1"/>
  </si>
  <si>
    <t>東京都工事の切下げ工事が遅れたため</t>
    <rPh sb="0" eb="3">
      <t>トウキョウト</t>
    </rPh>
    <rPh sb="3" eb="5">
      <t>コウジ</t>
    </rPh>
    <rPh sb="6" eb="8">
      <t>キリサ</t>
    </rPh>
    <rPh sb="9" eb="11">
      <t>コウジ</t>
    </rPh>
    <rPh sb="12" eb="13">
      <t>オク</t>
    </rPh>
    <phoneticPr fontId="1"/>
  </si>
  <si>
    <t>排水管工事部分の養生のみで済んだため</t>
    <rPh sb="0" eb="2">
      <t>ハイスイ</t>
    </rPh>
    <rPh sb="2" eb="3">
      <t>カン</t>
    </rPh>
    <rPh sb="3" eb="5">
      <t>コウジ</t>
    </rPh>
    <rPh sb="5" eb="7">
      <t>ブブン</t>
    </rPh>
    <rPh sb="8" eb="10">
      <t>ヨウジョウ</t>
    </rPh>
    <rPh sb="13" eb="14">
      <t>ス</t>
    </rPh>
    <phoneticPr fontId="1"/>
  </si>
  <si>
    <t>環境安全費</t>
    <rPh sb="0" eb="2">
      <t>カンキョウ</t>
    </rPh>
    <rPh sb="2" eb="5">
      <t>アンゼンヒ</t>
    </rPh>
    <phoneticPr fontId="1"/>
  </si>
  <si>
    <t>誘導員</t>
    <rPh sb="0" eb="3">
      <t>ユウドウイン</t>
    </rPh>
    <phoneticPr fontId="1"/>
  </si>
  <si>
    <t>誘導員の削減</t>
    <rPh sb="0" eb="3">
      <t>ユウドウイン</t>
    </rPh>
    <rPh sb="4" eb="6">
      <t>サクゲン</t>
    </rPh>
    <phoneticPr fontId="1"/>
  </si>
  <si>
    <t>動力用水光熱費</t>
    <rPh sb="0" eb="2">
      <t>ドウリョク</t>
    </rPh>
    <rPh sb="2" eb="4">
      <t>ヨウスイ</t>
    </rPh>
    <rPh sb="4" eb="7">
      <t>コウネツヒ</t>
    </rPh>
    <phoneticPr fontId="1"/>
  </si>
  <si>
    <t>仮設電気配管</t>
    <rPh sb="0" eb="2">
      <t>カセツ</t>
    </rPh>
    <rPh sb="2" eb="4">
      <t>デンキ</t>
    </rPh>
    <rPh sb="4" eb="6">
      <t>ハイカン</t>
    </rPh>
    <phoneticPr fontId="1"/>
  </si>
  <si>
    <t>仮設給排水</t>
    <rPh sb="0" eb="2">
      <t>カセツ</t>
    </rPh>
    <rPh sb="2" eb="5">
      <t>キュウハイスイ</t>
    </rPh>
    <phoneticPr fontId="1"/>
  </si>
  <si>
    <t>仮設事務所への給排水引込中止</t>
    <rPh sb="0" eb="2">
      <t>カセツ</t>
    </rPh>
    <rPh sb="2" eb="5">
      <t>ジムショ</t>
    </rPh>
    <rPh sb="7" eb="9">
      <t>キュウハイ</t>
    </rPh>
    <rPh sb="9" eb="10">
      <t>スイ</t>
    </rPh>
    <rPh sb="10" eb="12">
      <t>ヒキコミ</t>
    </rPh>
    <rPh sb="12" eb="14">
      <t>チュウシ</t>
    </rPh>
    <phoneticPr fontId="1"/>
  </si>
  <si>
    <t>屋外整理清掃費</t>
    <rPh sb="0" eb="2">
      <t>オクガイ</t>
    </rPh>
    <rPh sb="2" eb="4">
      <t>セイリ</t>
    </rPh>
    <rPh sb="4" eb="7">
      <t>セイソウヒ</t>
    </rPh>
    <phoneticPr fontId="1"/>
  </si>
  <si>
    <t>場内片付清掃費</t>
    <rPh sb="0" eb="2">
      <t>ジョウナイ</t>
    </rPh>
    <rPh sb="2" eb="4">
      <t>カタヅケ</t>
    </rPh>
    <rPh sb="4" eb="7">
      <t>セイソウヒ</t>
    </rPh>
    <phoneticPr fontId="1"/>
  </si>
  <si>
    <t>場内清掃の土工削減</t>
    <rPh sb="0" eb="2">
      <t>ジョウナイ</t>
    </rPh>
    <rPh sb="2" eb="4">
      <t>セイソウ</t>
    </rPh>
    <rPh sb="5" eb="7">
      <t>ドコウ</t>
    </rPh>
    <rPh sb="7" eb="9">
      <t>サクゲン</t>
    </rPh>
    <phoneticPr fontId="1"/>
  </si>
  <si>
    <t>機械器具費</t>
    <rPh sb="0" eb="2">
      <t>キカイ</t>
    </rPh>
    <rPh sb="2" eb="5">
      <t>キグヒ</t>
    </rPh>
    <phoneticPr fontId="1"/>
  </si>
  <si>
    <t>連絡車</t>
    <rPh sb="0" eb="3">
      <t>レンラクシャ</t>
    </rPh>
    <phoneticPr fontId="1"/>
  </si>
  <si>
    <t>60,000円→30,000円</t>
    <rPh sb="6" eb="7">
      <t>エン</t>
    </rPh>
    <rPh sb="14" eb="15">
      <t>エン</t>
    </rPh>
    <phoneticPr fontId="1"/>
  </si>
  <si>
    <t>その他共通</t>
    <rPh sb="2" eb="3">
      <t>タ</t>
    </rPh>
    <rPh sb="3" eb="5">
      <t>キョウツウ</t>
    </rPh>
    <phoneticPr fontId="1"/>
  </si>
  <si>
    <t>VOC測定</t>
    <rPh sb="3" eb="5">
      <t>ソクテイ</t>
    </rPh>
    <phoneticPr fontId="1"/>
  </si>
  <si>
    <t>竣工クリーニング・清掃費</t>
    <rPh sb="0" eb="2">
      <t>シュンコウ</t>
    </rPh>
    <rPh sb="9" eb="12">
      <t>セイソウヒ</t>
    </rPh>
    <phoneticPr fontId="1"/>
  </si>
  <si>
    <t>ｸﾘｰﾆﾝｸﾞ・清掃費の削減</t>
    <rPh sb="8" eb="11">
      <t>セイソウヒ</t>
    </rPh>
    <rPh sb="12" eb="14">
      <t>サクゲン</t>
    </rPh>
    <phoneticPr fontId="1"/>
  </si>
  <si>
    <t>足場</t>
    <rPh sb="0" eb="2">
      <t>アシバ</t>
    </rPh>
    <phoneticPr fontId="1"/>
  </si>
  <si>
    <t>足場(整備棟：アルインコ)</t>
    <rPh sb="0" eb="2">
      <t>アシバ</t>
    </rPh>
    <rPh sb="3" eb="6">
      <t>セイビトウ</t>
    </rPh>
    <phoneticPr fontId="1"/>
  </si>
  <si>
    <t>アルインコ発注差額</t>
    <rPh sb="5" eb="7">
      <t>ハッチュウ</t>
    </rPh>
    <rPh sb="7" eb="9">
      <t>サガク</t>
    </rPh>
    <phoneticPr fontId="1"/>
  </si>
  <si>
    <t>鉄骨用仮設材</t>
    <rPh sb="0" eb="2">
      <t>テッコツ</t>
    </rPh>
    <rPh sb="2" eb="3">
      <t>ヨウ</t>
    </rPh>
    <rPh sb="3" eb="5">
      <t>カセツ</t>
    </rPh>
    <rPh sb="5" eb="6">
      <t>ザイ</t>
    </rPh>
    <phoneticPr fontId="1"/>
  </si>
  <si>
    <t>地足場</t>
    <rPh sb="0" eb="3">
      <t>ジアシバ</t>
    </rPh>
    <phoneticPr fontId="1"/>
  </si>
  <si>
    <t>地足場→立馬に変更</t>
    <rPh sb="0" eb="3">
      <t>ジアシバ</t>
    </rPh>
    <rPh sb="4" eb="6">
      <t>タチウマ</t>
    </rPh>
    <rPh sb="7" eb="9">
      <t>ヘンコウ</t>
    </rPh>
    <phoneticPr fontId="1"/>
  </si>
  <si>
    <t>未使用</t>
    <rPh sb="0" eb="3">
      <t>ミシヨウ</t>
    </rPh>
    <phoneticPr fontId="1"/>
  </si>
  <si>
    <t>ｺﾝｸﾘｰﾄ足場・通路</t>
    <rPh sb="6" eb="8">
      <t>アシバ</t>
    </rPh>
    <rPh sb="9" eb="11">
      <t>ツウロ</t>
    </rPh>
    <phoneticPr fontId="1"/>
  </si>
  <si>
    <t>その他直接仮設</t>
    <rPh sb="2" eb="3">
      <t>タ</t>
    </rPh>
    <rPh sb="3" eb="5">
      <t>チョクセツ</t>
    </rPh>
    <rPh sb="5" eb="7">
      <t>カセツ</t>
    </rPh>
    <phoneticPr fontId="1"/>
  </si>
  <si>
    <t>産廃費</t>
    <rPh sb="0" eb="3">
      <t>サンパイヒ</t>
    </rPh>
    <phoneticPr fontId="1"/>
  </si>
  <si>
    <t>産廃費削減</t>
    <rPh sb="0" eb="3">
      <t>サンパイヒ</t>
    </rPh>
    <rPh sb="3" eb="5">
      <t>サクゲン</t>
    </rPh>
    <phoneticPr fontId="1"/>
  </si>
  <si>
    <t>土工事</t>
    <rPh sb="0" eb="3">
      <t>ドコウジ</t>
    </rPh>
    <phoneticPr fontId="1"/>
  </si>
  <si>
    <t>柱状改良工事</t>
    <rPh sb="0" eb="2">
      <t>チュウジョウ</t>
    </rPh>
    <rPh sb="2" eb="4">
      <t>カイリョウ</t>
    </rPh>
    <rPh sb="4" eb="6">
      <t>コウジ</t>
    </rPh>
    <phoneticPr fontId="1"/>
  </si>
  <si>
    <t>発注差額(タケミ企画)</t>
    <rPh sb="0" eb="2">
      <t>ハッチュウ</t>
    </rPh>
    <rPh sb="2" eb="4">
      <t>サガク</t>
    </rPh>
    <phoneticPr fontId="1"/>
  </si>
  <si>
    <t>事務所と工場を同業者に発注</t>
    <rPh sb="0" eb="3">
      <t>ジムショ</t>
    </rPh>
    <rPh sb="4" eb="6">
      <t>コウジョウ</t>
    </rPh>
    <rPh sb="7" eb="8">
      <t>ドウ</t>
    </rPh>
    <rPh sb="8" eb="10">
      <t>ギョウシャ</t>
    </rPh>
    <rPh sb="11" eb="13">
      <t>ハッチュウ</t>
    </rPh>
    <phoneticPr fontId="1"/>
  </si>
  <si>
    <t>工場棟　土工事</t>
    <rPh sb="0" eb="3">
      <t>コウジョウトウ</t>
    </rPh>
    <rPh sb="4" eb="7">
      <t>ドコウジ</t>
    </rPh>
    <phoneticPr fontId="1"/>
  </si>
  <si>
    <t>発注差額（川名建材）</t>
    <rPh sb="0" eb="2">
      <t>ハッチュウ</t>
    </rPh>
    <rPh sb="2" eb="4">
      <t>サガク</t>
    </rPh>
    <rPh sb="5" eb="7">
      <t>カワナ</t>
    </rPh>
    <rPh sb="7" eb="9">
      <t>ケンザイ</t>
    </rPh>
    <phoneticPr fontId="1"/>
  </si>
  <si>
    <t>オープンカットで施工</t>
    <rPh sb="8" eb="10">
      <t>セコウ</t>
    </rPh>
    <phoneticPr fontId="1"/>
  </si>
  <si>
    <t>簡易山留　中止</t>
    <rPh sb="0" eb="2">
      <t>カンイ</t>
    </rPh>
    <rPh sb="2" eb="3">
      <t>ヤマ</t>
    </rPh>
    <rPh sb="3" eb="4">
      <t>トメ</t>
    </rPh>
    <rPh sb="5" eb="7">
      <t>チュウシ</t>
    </rPh>
    <phoneticPr fontId="1"/>
  </si>
  <si>
    <t>鉄筋工事</t>
    <rPh sb="0" eb="2">
      <t>テッキン</t>
    </rPh>
    <rPh sb="2" eb="4">
      <t>コウジ</t>
    </rPh>
    <phoneticPr fontId="1"/>
  </si>
  <si>
    <t>発注差額(開成鉄筋)</t>
    <rPh sb="0" eb="2">
      <t>ハッチュウ</t>
    </rPh>
    <rPh sb="2" eb="4">
      <t>サガク</t>
    </rPh>
    <rPh sb="5" eb="7">
      <t>カイセイ</t>
    </rPh>
    <rPh sb="7" eb="9">
      <t>テッキン</t>
    </rPh>
    <phoneticPr fontId="1"/>
  </si>
  <si>
    <t>搬入回数増他</t>
    <rPh sb="0" eb="2">
      <t>ハンニュウ</t>
    </rPh>
    <rPh sb="2" eb="4">
      <t>カイスウ</t>
    </rPh>
    <rPh sb="4" eb="5">
      <t>ゾウ</t>
    </rPh>
    <rPh sb="5" eb="6">
      <t>タ</t>
    </rPh>
    <phoneticPr fontId="1"/>
  </si>
  <si>
    <t>鉄筋材料不足</t>
    <phoneticPr fontId="1"/>
  </si>
  <si>
    <t>ｺﾝｸﾘｰﾄ工事</t>
    <rPh sb="6" eb="8">
      <t>コウジ</t>
    </rPh>
    <phoneticPr fontId="1"/>
  </si>
  <si>
    <t>生コン</t>
    <rPh sb="0" eb="1">
      <t>ナマ</t>
    </rPh>
    <phoneticPr fontId="1"/>
  </si>
  <si>
    <t>発注差額(塚本建材)</t>
    <rPh sb="5" eb="7">
      <t>ツカモト</t>
    </rPh>
    <rPh sb="7" eb="9">
      <t>ケンザイ</t>
    </rPh>
    <phoneticPr fontId="1"/>
  </si>
  <si>
    <t>生コン不足・戻しコン費</t>
    <rPh sb="0" eb="1">
      <t>ナマ</t>
    </rPh>
    <rPh sb="3" eb="5">
      <t>フソク</t>
    </rPh>
    <rPh sb="6" eb="7">
      <t>モド</t>
    </rPh>
    <rPh sb="10" eb="11">
      <t>ヒ</t>
    </rPh>
    <phoneticPr fontId="1"/>
  </si>
  <si>
    <t>打設費不足</t>
    <rPh sb="0" eb="3">
      <t>ダセツヒ</t>
    </rPh>
    <rPh sb="3" eb="5">
      <t>フソク</t>
    </rPh>
    <phoneticPr fontId="1"/>
  </si>
  <si>
    <t>型枠工事</t>
    <rPh sb="0" eb="2">
      <t>カタワク</t>
    </rPh>
    <rPh sb="2" eb="4">
      <t>コウジ</t>
    </rPh>
    <phoneticPr fontId="1"/>
  </si>
  <si>
    <t>型枠</t>
    <rPh sb="0" eb="2">
      <t>カタワク</t>
    </rPh>
    <phoneticPr fontId="1"/>
  </si>
  <si>
    <t>発注差額(溜井建工)</t>
    <rPh sb="5" eb="7">
      <t>タメイ</t>
    </rPh>
    <rPh sb="7" eb="9">
      <t>ケンコウ</t>
    </rPh>
    <phoneticPr fontId="1"/>
  </si>
  <si>
    <t>梁上ｽﾀｲﾛ・柱巻き緩衝材</t>
    <rPh sb="0" eb="2">
      <t>ハリウエ</t>
    </rPh>
    <rPh sb="7" eb="9">
      <t>ハシラマ</t>
    </rPh>
    <rPh sb="10" eb="13">
      <t>カンショウザイ</t>
    </rPh>
    <phoneticPr fontId="1"/>
  </si>
  <si>
    <t>梁上ｽﾀｲﾛ→ｺﾝに変更</t>
    <rPh sb="0" eb="2">
      <t>ハリウエ</t>
    </rPh>
    <rPh sb="10" eb="12">
      <t>ヘンコウ</t>
    </rPh>
    <phoneticPr fontId="1"/>
  </si>
  <si>
    <t>柱廻りｴﾗｽﾀｲﾄ入れ追加</t>
    <rPh sb="9" eb="10">
      <t>イ</t>
    </rPh>
    <rPh sb="11" eb="13">
      <t>ツイカ</t>
    </rPh>
    <phoneticPr fontId="1"/>
  </si>
  <si>
    <t>鉄骨工事</t>
    <rPh sb="0" eb="2">
      <t>テッコツ</t>
    </rPh>
    <rPh sb="2" eb="4">
      <t>コウジ</t>
    </rPh>
    <phoneticPr fontId="1"/>
  </si>
  <si>
    <t>鉄骨</t>
    <rPh sb="0" eb="2">
      <t>テッコツ</t>
    </rPh>
    <phoneticPr fontId="1"/>
  </si>
  <si>
    <t>発注差額(スピック)</t>
    <phoneticPr fontId="1"/>
  </si>
  <si>
    <t>リール吊り鉄骨</t>
    <rPh sb="3" eb="4">
      <t>ツ</t>
    </rPh>
    <rPh sb="5" eb="7">
      <t>テッコツ</t>
    </rPh>
    <phoneticPr fontId="1"/>
  </si>
  <si>
    <t>設計記載落し</t>
    <rPh sb="0" eb="2">
      <t>セッケイ</t>
    </rPh>
    <rPh sb="2" eb="4">
      <t>キサイ</t>
    </rPh>
    <rPh sb="4" eb="5">
      <t>オト</t>
    </rPh>
    <phoneticPr fontId="1"/>
  </si>
  <si>
    <t>既製ｺﾝｸﾘｰﾄ工事</t>
    <rPh sb="0" eb="2">
      <t>キセイ</t>
    </rPh>
    <rPh sb="8" eb="10">
      <t>コウジ</t>
    </rPh>
    <phoneticPr fontId="1"/>
  </si>
  <si>
    <t>ALC工事</t>
    <rPh sb="3" eb="5">
      <t>コウジ</t>
    </rPh>
    <phoneticPr fontId="1"/>
  </si>
  <si>
    <t>発注差額(セシモ)</t>
    <phoneticPr fontId="1"/>
  </si>
  <si>
    <t>内壁目地ｼｰﾙ・ALC束立て</t>
    <rPh sb="0" eb="2">
      <t>ナイヘキ</t>
    </rPh>
    <rPh sb="2" eb="4">
      <t>メジ</t>
    </rPh>
    <rPh sb="11" eb="13">
      <t>ツカタ</t>
    </rPh>
    <phoneticPr fontId="1"/>
  </si>
  <si>
    <t>屋根工事</t>
    <rPh sb="0" eb="4">
      <t>ヤネコウジ</t>
    </rPh>
    <phoneticPr fontId="1"/>
  </si>
  <si>
    <t>折板屋根・樋工事</t>
    <rPh sb="0" eb="2">
      <t>オリイタ</t>
    </rPh>
    <rPh sb="2" eb="4">
      <t>ヤネ</t>
    </rPh>
    <rPh sb="5" eb="6">
      <t>トイ</t>
    </rPh>
    <rPh sb="6" eb="8">
      <t>コウジ</t>
    </rPh>
    <phoneticPr fontId="1"/>
  </si>
  <si>
    <t>発注差額(サンクリエイテム)</t>
    <phoneticPr fontId="1"/>
  </si>
  <si>
    <t>金属工事</t>
    <rPh sb="0" eb="2">
      <t>キンゾク</t>
    </rPh>
    <rPh sb="2" eb="4">
      <t>コウジ</t>
    </rPh>
    <phoneticPr fontId="1"/>
  </si>
  <si>
    <t>発注差額(山本商会)</t>
    <rPh sb="5" eb="7">
      <t>ヤマモト</t>
    </rPh>
    <rPh sb="7" eb="9">
      <t>ショウカイ</t>
    </rPh>
    <phoneticPr fontId="1"/>
  </si>
  <si>
    <t>雑工事</t>
    <rPh sb="0" eb="3">
      <t>ザツコウジ</t>
    </rPh>
    <phoneticPr fontId="1"/>
  </si>
  <si>
    <t>耐火被覆工事</t>
    <rPh sb="0" eb="4">
      <t>タイカヒフク</t>
    </rPh>
    <rPh sb="4" eb="6">
      <t>コウジ</t>
    </rPh>
    <phoneticPr fontId="1"/>
  </si>
  <si>
    <t>図面食い違いによる面積増</t>
    <rPh sb="0" eb="2">
      <t>ズメン</t>
    </rPh>
    <rPh sb="2" eb="3">
      <t>ク</t>
    </rPh>
    <rPh sb="4" eb="5">
      <t>チガ</t>
    </rPh>
    <rPh sb="9" eb="11">
      <t>メンセキ</t>
    </rPh>
    <rPh sb="11" eb="12">
      <t>ゾウ</t>
    </rPh>
    <phoneticPr fontId="1"/>
  </si>
  <si>
    <t>金属工事</t>
    <rPh sb="0" eb="4">
      <t>キンゾクコウジ</t>
    </rPh>
    <phoneticPr fontId="1"/>
  </si>
  <si>
    <t>ﾀﾗｯﾌﾟ2分割・SUS巾木追加</t>
    <rPh sb="6" eb="8">
      <t>ブンカツ</t>
    </rPh>
    <rPh sb="12" eb="14">
      <t>ハバキ</t>
    </rPh>
    <rPh sb="14" eb="16">
      <t>ツイカ</t>
    </rPh>
    <phoneticPr fontId="1"/>
  </si>
  <si>
    <t>左官工事</t>
    <rPh sb="0" eb="4">
      <t>サカンコウジ</t>
    </rPh>
    <phoneticPr fontId="1"/>
  </si>
  <si>
    <t>左官材料</t>
    <rPh sb="0" eb="2">
      <t>サカン</t>
    </rPh>
    <rPh sb="2" eb="4">
      <t>ザイリョウ</t>
    </rPh>
    <phoneticPr fontId="1"/>
  </si>
  <si>
    <t>左官材料不足</t>
    <rPh sb="0" eb="2">
      <t>サカン</t>
    </rPh>
    <rPh sb="2" eb="4">
      <t>ザイリョウ</t>
    </rPh>
    <rPh sb="4" eb="6">
      <t>フソク</t>
    </rPh>
    <phoneticPr fontId="1"/>
  </si>
  <si>
    <t>建具工事</t>
    <rPh sb="0" eb="2">
      <t>タテグ</t>
    </rPh>
    <rPh sb="2" eb="4">
      <t>コウジ</t>
    </rPh>
    <phoneticPr fontId="1"/>
  </si>
  <si>
    <t>鋼製建具工事</t>
    <rPh sb="0" eb="2">
      <t>コウセイ</t>
    </rPh>
    <rPh sb="2" eb="4">
      <t>タテグ</t>
    </rPh>
    <rPh sb="4" eb="6">
      <t>コウジ</t>
    </rPh>
    <phoneticPr fontId="1"/>
  </si>
  <si>
    <t>ガラスフィルム工事</t>
    <rPh sb="7" eb="9">
      <t>コウジ</t>
    </rPh>
    <phoneticPr fontId="1"/>
  </si>
  <si>
    <t>トイレガラスのフィルム貼り</t>
    <rPh sb="11" eb="12">
      <t>ハ</t>
    </rPh>
    <phoneticPr fontId="1"/>
  </si>
  <si>
    <t>塗装工事</t>
    <rPh sb="0" eb="2">
      <t>トソウ</t>
    </rPh>
    <rPh sb="2" eb="4">
      <t>コウジ</t>
    </rPh>
    <phoneticPr fontId="1"/>
  </si>
  <si>
    <t>発注差額(ｺﾋﾞｷ工業)</t>
    <rPh sb="9" eb="11">
      <t>コウギョウ</t>
    </rPh>
    <phoneticPr fontId="1"/>
  </si>
  <si>
    <t>発注差額(アイエムティ)</t>
    <phoneticPr fontId="1"/>
  </si>
  <si>
    <t>ALCのアングル塗装</t>
    <rPh sb="8" eb="10">
      <t>トソウ</t>
    </rPh>
    <phoneticPr fontId="1"/>
  </si>
  <si>
    <t>内外腰壁塗装</t>
    <rPh sb="0" eb="2">
      <t>ナイガイ</t>
    </rPh>
    <rPh sb="2" eb="4">
      <t>コシカベ</t>
    </rPh>
    <rPh sb="4" eb="6">
      <t>トソウ</t>
    </rPh>
    <phoneticPr fontId="1"/>
  </si>
  <si>
    <t>カッター入れ（6ｍｍ目地）</t>
    <rPh sb="10" eb="12">
      <t>メジ</t>
    </rPh>
    <phoneticPr fontId="1"/>
  </si>
  <si>
    <t>消火器</t>
    <rPh sb="0" eb="3">
      <t>ショウカキ</t>
    </rPh>
    <phoneticPr fontId="1"/>
  </si>
  <si>
    <t>数量不足</t>
    <rPh sb="0" eb="2">
      <t>スウリョウ</t>
    </rPh>
    <rPh sb="2" eb="4">
      <t>フソク</t>
    </rPh>
    <phoneticPr fontId="1"/>
  </si>
  <si>
    <t>鏡</t>
    <rPh sb="0" eb="1">
      <t>カガミ</t>
    </rPh>
    <phoneticPr fontId="1"/>
  </si>
  <si>
    <t>積算落し</t>
    <rPh sb="0" eb="2">
      <t>セキサン</t>
    </rPh>
    <rPh sb="2" eb="3">
      <t>オト</t>
    </rPh>
    <phoneticPr fontId="1"/>
  </si>
  <si>
    <t>ﾌﾟﾚﾊﾌﾞ工事</t>
    <rPh sb="6" eb="8">
      <t>コウジ</t>
    </rPh>
    <phoneticPr fontId="1"/>
  </si>
  <si>
    <t>発注差額(ﾍﾞｲｶﾝﾊﾟﾆｰ)</t>
    <phoneticPr fontId="1"/>
  </si>
  <si>
    <t>電気工事</t>
    <rPh sb="0" eb="4">
      <t>デンキコウジ</t>
    </rPh>
    <phoneticPr fontId="1"/>
  </si>
  <si>
    <t>発注差額(高率電設)</t>
    <rPh sb="5" eb="7">
      <t>コウリツ</t>
    </rPh>
    <rPh sb="7" eb="9">
      <t>デンセツ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</si>
  <si>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</si>
  <si>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給湯器架台</t>
    <rPh sb="0" eb="3">
      <t>キュウトウキ</t>
    </rPh>
    <rPh sb="3" eb="5">
      <t>ガダイ</t>
    </rPh>
    <phoneticPr fontId="1"/>
  </si>
  <si>
    <t>天井内換気電源</t>
    <phoneticPr fontId="1"/>
  </si>
  <si>
    <t>結露対策</t>
    <rPh sb="0" eb="2">
      <t>ケツロ</t>
    </rPh>
    <rPh sb="2" eb="4">
      <t>タイサク</t>
    </rPh>
    <phoneticPr fontId="1"/>
  </si>
  <si>
    <t>天井内換気</t>
    <phoneticPr fontId="1"/>
  </si>
  <si>
    <t>外構工事</t>
    <rPh sb="0" eb="2">
      <t>ガイコウ</t>
    </rPh>
    <rPh sb="2" eb="4">
      <t>コウジ</t>
    </rPh>
    <phoneticPr fontId="1"/>
  </si>
  <si>
    <t>発注差額(大和設備工業)</t>
    <rPh sb="5" eb="7">
      <t>ダイワ</t>
    </rPh>
    <rPh sb="7" eb="9">
      <t>セツビ</t>
    </rPh>
    <rPh sb="9" eb="11">
      <t>コウギョウ</t>
    </rPh>
    <phoneticPr fontId="1"/>
  </si>
  <si>
    <t>発注差額(大成ロテック)</t>
    <rPh sb="5" eb="7">
      <t>タイセイ</t>
    </rPh>
    <phoneticPr fontId="1"/>
  </si>
  <si>
    <t>改良材添加量増</t>
    <rPh sb="0" eb="3">
      <t>カイリョウザイ</t>
    </rPh>
    <rPh sb="3" eb="6">
      <t>テンカリョウ</t>
    </rPh>
    <rPh sb="6" eb="7">
      <t>ゾウ</t>
    </rPh>
    <phoneticPr fontId="1"/>
  </si>
  <si>
    <t>50㎏→77㎏　厚み500㎜→550㎜</t>
    <rPh sb="8" eb="9">
      <t>アツ</t>
    </rPh>
    <phoneticPr fontId="1"/>
  </si>
  <si>
    <t>契約後の設計図変更</t>
    <rPh sb="0" eb="2">
      <t>ケイヤク</t>
    </rPh>
    <rPh sb="2" eb="3">
      <t>ゴ</t>
    </rPh>
    <rPh sb="4" eb="7">
      <t>セッケイズ</t>
    </rPh>
    <rPh sb="7" eb="9">
      <t>ヘンコウ</t>
    </rPh>
    <phoneticPr fontId="1"/>
  </si>
  <si>
    <t>CB積み1ヶ所/桝.U字溝追加1ケ所他</t>
    <rPh sb="2" eb="3">
      <t>ツ</t>
    </rPh>
    <rPh sb="6" eb="7">
      <t>ショ</t>
    </rPh>
    <rPh sb="8" eb="9">
      <t>マス</t>
    </rPh>
    <rPh sb="11" eb="13">
      <t>ジコウ</t>
    </rPh>
    <rPh sb="13" eb="15">
      <t>ツイカ</t>
    </rPh>
    <rPh sb="16" eb="18">
      <t>カショ</t>
    </rPh>
    <rPh sb="18" eb="19">
      <t>タ</t>
    </rPh>
    <phoneticPr fontId="1"/>
  </si>
  <si>
    <t>残土処分</t>
    <rPh sb="0" eb="4">
      <t>ザンドショブン</t>
    </rPh>
    <phoneticPr fontId="1"/>
  </si>
  <si>
    <t>洗車場鉄骨</t>
    <rPh sb="0" eb="3">
      <t>センシャジョウ</t>
    </rPh>
    <rPh sb="3" eb="5">
      <t>テッコツ</t>
    </rPh>
    <phoneticPr fontId="1"/>
  </si>
  <si>
    <t>雨水管接続</t>
    <rPh sb="0" eb="3">
      <t>ウスイカン</t>
    </rPh>
    <rPh sb="3" eb="5">
      <t>セツゾク</t>
    </rPh>
    <phoneticPr fontId="1"/>
  </si>
  <si>
    <t>作業所経費</t>
    <rPh sb="0" eb="5">
      <t>サギョウショケイヒ</t>
    </rPh>
    <phoneticPr fontId="1"/>
  </si>
  <si>
    <t>人件費</t>
    <rPh sb="0" eb="3">
      <t>ジンケンヒ</t>
    </rPh>
    <phoneticPr fontId="1"/>
  </si>
  <si>
    <t>25.5人→15人に削減</t>
    <rPh sb="4" eb="5">
      <t>ニン</t>
    </rPh>
    <rPh sb="8" eb="9">
      <t>ニン</t>
    </rPh>
    <rPh sb="10" eb="12">
      <t>サクゲン</t>
    </rPh>
    <phoneticPr fontId="1"/>
  </si>
  <si>
    <t>施工図費</t>
    <rPh sb="0" eb="4">
      <t>セコウズヒ</t>
    </rPh>
    <phoneticPr fontId="1"/>
  </si>
  <si>
    <t>外注及び社員が作図</t>
    <rPh sb="0" eb="2">
      <t>ガイチュウ</t>
    </rPh>
    <rPh sb="2" eb="3">
      <t>オヨ</t>
    </rPh>
    <rPh sb="4" eb="6">
      <t>シャイン</t>
    </rPh>
    <rPh sb="7" eb="9">
      <t>サクズ</t>
    </rPh>
    <phoneticPr fontId="1"/>
  </si>
  <si>
    <t>ﾒﾘｯﾄ還付金　他</t>
    <rPh sb="4" eb="7">
      <t>カンプキン</t>
    </rPh>
    <rPh sb="8" eb="9">
      <t>タ</t>
    </rPh>
    <phoneticPr fontId="1"/>
  </si>
  <si>
    <t>網戸追加　10か所</t>
    <rPh sb="0" eb="2">
      <t>アミド</t>
    </rPh>
    <rPh sb="2" eb="4">
      <t>ツイカ</t>
    </rPh>
    <rPh sb="8" eb="9">
      <t>ショ</t>
    </rPh>
    <phoneticPr fontId="1"/>
  </si>
  <si>
    <t>レール鉄骨の取合い落し</t>
    <rPh sb="3" eb="5">
      <t>テッコツ</t>
    </rPh>
    <rPh sb="6" eb="8">
      <t>トリアイ</t>
    </rPh>
    <rPh sb="9" eb="10">
      <t>オト</t>
    </rPh>
    <phoneticPr fontId="1"/>
  </si>
  <si>
    <t>業者協力のため</t>
    <rPh sb="0" eb="2">
      <t>ギョウシャ</t>
    </rPh>
    <rPh sb="2" eb="4">
      <t>キョウリョク</t>
    </rPh>
    <phoneticPr fontId="1"/>
  </si>
  <si>
    <t>元積の過不足</t>
    <rPh sb="0" eb="2">
      <t>モトヅモリ</t>
    </rPh>
    <rPh sb="3" eb="6">
      <t>カブソク</t>
    </rPh>
    <phoneticPr fontId="1"/>
  </si>
  <si>
    <t>調達損益</t>
    <rPh sb="0" eb="2">
      <t>チョウタツ</t>
    </rPh>
    <rPh sb="2" eb="4">
      <t>ソンエキ</t>
    </rPh>
    <phoneticPr fontId="1"/>
  </si>
  <si>
    <t>２棟を同時に行った。</t>
    <rPh sb="1" eb="2">
      <t>トウ</t>
    </rPh>
    <rPh sb="3" eb="5">
      <t>ドウジ</t>
    </rPh>
    <rPh sb="6" eb="7">
      <t>オコナ</t>
    </rPh>
    <phoneticPr fontId="1"/>
  </si>
  <si>
    <t>施工努力・創意工夫</t>
    <rPh sb="0" eb="2">
      <t>セコウ</t>
    </rPh>
    <rPh sb="2" eb="4">
      <t>ドリョク</t>
    </rPh>
    <rPh sb="5" eb="7">
      <t>ソウイ</t>
    </rPh>
    <rPh sb="7" eb="9">
      <t>クフウ</t>
    </rPh>
    <phoneticPr fontId="1"/>
  </si>
  <si>
    <t>VE・CD</t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</si>
  <si>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</si>
  <si>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</si>
  <si>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工期</t>
    <rPh sb="0" eb="2">
      <t>コウキ</t>
    </rPh>
    <phoneticPr fontId="1"/>
  </si>
  <si>
    <t>作業所名</t>
    <rPh sb="0" eb="2">
      <t>サギョウ</t>
    </rPh>
    <rPh sb="2" eb="3">
      <t>ショ</t>
    </rPh>
    <rPh sb="3" eb="4">
      <t>メイ</t>
    </rPh>
    <phoneticPr fontId="1"/>
  </si>
  <si>
    <t>柱根巻き・土間繋ぎ筋他</t>
    <rPh sb="0" eb="1">
      <t>ハシラ</t>
    </rPh>
    <rPh sb="1" eb="3">
      <t>ネマ</t>
    </rPh>
    <rPh sb="5" eb="7">
      <t>ドマ</t>
    </rPh>
    <rPh sb="7" eb="8">
      <t>ツナ</t>
    </rPh>
    <rPh sb="9" eb="10">
      <t>キン</t>
    </rPh>
    <rPh sb="10" eb="11">
      <t>タ</t>
    </rPh>
    <phoneticPr fontId="1"/>
  </si>
  <si>
    <t>鉄筋材工</t>
    <rPh sb="0" eb="2">
      <t>テッキン</t>
    </rPh>
    <rPh sb="2" eb="4">
      <t>ザイコウ</t>
    </rPh>
    <rPh sb="3" eb="4">
      <t>コウ</t>
    </rPh>
    <phoneticPr fontId="1"/>
  </si>
  <si>
    <t>打設回数増、白華養生、前日準備費</t>
    <rPh sb="0" eb="2">
      <t>ダセツ</t>
    </rPh>
    <rPh sb="2" eb="4">
      <t>カイスウ</t>
    </rPh>
    <rPh sb="4" eb="5">
      <t>ゾウ</t>
    </rPh>
    <rPh sb="6" eb="8">
      <t>ハッカ</t>
    </rPh>
    <rPh sb="8" eb="10">
      <t>ヨウジョウ</t>
    </rPh>
    <rPh sb="11" eb="13">
      <t>ゼンジツ</t>
    </rPh>
    <rPh sb="13" eb="15">
      <t>ジュンビ</t>
    </rPh>
    <rPh sb="15" eb="16">
      <t>ヒ</t>
    </rPh>
    <phoneticPr fontId="1"/>
  </si>
  <si>
    <t>ALC受材、屋根受材、耐風梁</t>
    <rPh sb="3" eb="4">
      <t>ウ</t>
    </rPh>
    <rPh sb="4" eb="5">
      <t>ザイ</t>
    </rPh>
    <rPh sb="6" eb="9">
      <t>ヤネウ</t>
    </rPh>
    <rPh sb="9" eb="10">
      <t>ザイ</t>
    </rPh>
    <rPh sb="11" eb="14">
      <t>タイフウハリ</t>
    </rPh>
    <phoneticPr fontId="1"/>
  </si>
  <si>
    <t>壁、梁、土間のﾌｶｼ、ALC下コン他</t>
    <rPh sb="0" eb="1">
      <t>カベ</t>
    </rPh>
    <rPh sb="2" eb="3">
      <t>ハリ</t>
    </rPh>
    <rPh sb="4" eb="6">
      <t>ドマ</t>
    </rPh>
    <rPh sb="14" eb="15">
      <t>シタ</t>
    </rPh>
    <rPh sb="17" eb="18">
      <t>タ</t>
    </rPh>
    <phoneticPr fontId="1"/>
  </si>
  <si>
    <t>腰壁とALC目地、ﾌｪﾛｺﾝ補修材、ﾜｯｸｽ材他</t>
    <rPh sb="0" eb="2">
      <t>コシカベ</t>
    </rPh>
    <rPh sb="6" eb="8">
      <t>メジ</t>
    </rPh>
    <rPh sb="14" eb="17">
      <t>ホシュウザイ</t>
    </rPh>
    <rPh sb="22" eb="23">
      <t>ザイ</t>
    </rPh>
    <rPh sb="23" eb="24">
      <t>タ</t>
    </rPh>
    <phoneticPr fontId="1"/>
  </si>
  <si>
    <t>床目地</t>
    <rPh sb="0" eb="1">
      <t>ユカ</t>
    </rPh>
    <rPh sb="1" eb="3">
      <t>メジ</t>
    </rPh>
    <phoneticPr fontId="1"/>
  </si>
  <si>
    <t>計画見直し</t>
    <rPh sb="0" eb="2">
      <t>ケイカク</t>
    </rPh>
    <rPh sb="2" eb="4">
      <t>ミナオ</t>
    </rPh>
    <phoneticPr fontId="1"/>
  </si>
  <si>
    <t>改定：2024/07/17</t>
    <rPh sb="0" eb="2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</si>
</sst>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38" fontId="0" fillId="0" borderId="0" xfId="1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8" fontId="2" fillId="0" borderId="1" xfId="1" applyFont="1" applyBorder="1">
      <alignment vertical="center"/>
    </xf>
    <xf numFmtId="38" fontId="2" fillId="2" borderId="1" xfId="1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38" fontId="2" fillId="0" borderId="9" xfId="1" applyFont="1" applyBorder="1">
      <alignment vertical="center"/>
    </xf>
    <xf numFmtId="38" fontId="2" fillId="2" borderId="9" xfId="1" applyFont="1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38" fontId="2" fillId="0" borderId="17" xfId="1" applyFont="1" applyBorder="1">
      <alignment vertical="center"/>
    </xf>
    <xf numFmtId="38" fontId="2" fillId="2" borderId="17" xfId="1" applyFont="1" applyFill="1" applyBorder="1">
      <alignment vertical="center"/>
    </xf>
    <xf numFmtId="0" fontId="2" fillId="0" borderId="18" xfId="0" applyFont="1" applyBorder="1" applyAlignment="1">
      <alignment vertical="center" wrapText="1"/>
    </xf>
    <xf numFmtId="38" fontId="2" fillId="2" borderId="11" xfId="1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38" fontId="2" fillId="0" borderId="16" xfId="1" applyFont="1" applyBorder="1">
      <alignment vertical="center"/>
    </xf>
    <xf numFmtId="38" fontId="2" fillId="2" borderId="16" xfId="1" applyFont="1" applyFill="1" applyBorder="1">
      <alignment vertical="center"/>
    </xf>
    <xf numFmtId="0" fontId="2" fillId="0" borderId="13" xfId="0" applyFont="1" applyBorder="1" applyAlignment="1">
      <alignment vertical="center" wrapText="1"/>
    </xf>
    <xf numFmtId="14" fontId="0" fillId="0" borderId="22" xfId="0" applyNumberFormat="1" applyBorder="1" applyAlignment="1">
      <alignment horizontal="center" vertical="center"/>
    </xf>
    <xf numFmtId="38" fontId="2" fillId="2" borderId="30" xfId="1" applyFont="1" applyFill="1" applyBorder="1">
      <alignment vertical="center"/>
    </xf>
    <xf numFmtId="38" fontId="2" fillId="2" borderId="28" xfId="1" applyFont="1" applyFill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7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2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3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workbookViewId="0">
      <selection activeCell="A2" sqref="A2:H2"/>
    </sheetView>
  </sheetViews>
  <sheetFormatPr defaultRowHeight="18.75" x14ac:dyDescent="0.4"/>
  <cols>
    <col min="1" max="1" width="3.625" customWidth="1"/>
    <col min="2" max="2" width="12.375" customWidth="1"/>
    <col min="3" max="3" width="22.125" customWidth="1"/>
    <col min="4" max="4" width="13.125" style="4" customWidth="1"/>
    <col min="5" max="5" width="26.625" customWidth="1"/>
    <col min="6" max="6" width="14.625" style="4" customWidth="1"/>
    <col min="7" max="7" width="13.75" customWidth="1"/>
    <col min="8" max="8" width="33" customWidth="1"/>
  </cols>
  <sheetData>
    <row r="1" spans="1:8" x14ac:dyDescent="0.4">
      <c r="A1" s="53" t="s">
        <v>6</v>
      </c>
      <c r="B1" s="54"/>
      <c r="C1" s="54"/>
      <c r="D1" s="54"/>
      <c r="E1" s="54"/>
      <c r="F1" s="54"/>
      <c r="G1" s="54"/>
      <c r="H1" s="54"/>
    </row>
    <row r="2" spans="1:8" x14ac:dyDescent="0.4">
      <c r="A2" s="67" t="s">
        <v>163</v>
      </c>
      <c r="B2" s="68"/>
      <c r="C2" s="68"/>
      <c r="D2" s="68"/>
      <c r="E2" s="68"/>
      <c r="F2" s="68"/>
      <c r="G2" s="68"/>
      <c r="H2" s="68"/>
    </row>
    <row r="3" spans="1:8" ht="33" customHeight="1" x14ac:dyDescent="0.4">
      <c r="A3" s="55" t="s">
        <v>10</v>
      </c>
      <c r="B3" s="56"/>
      <c r="C3" s="56"/>
      <c r="D3" s="56"/>
      <c r="E3" s="56"/>
      <c r="F3" s="56"/>
      <c r="G3" s="56"/>
      <c r="H3" s="57"/>
    </row>
    <row r="4" spans="1:8" ht="26.25" customHeight="1" thickBot="1" x14ac:dyDescent="0.45">
      <c r="A4" s="58" t="s">
        <v>154</v>
      </c>
      <c r="B4" s="59"/>
      <c r="C4" s="60"/>
      <c r="D4" s="59"/>
      <c r="E4" s="16" t="s">
        <v>153</v>
      </c>
      <c r="F4" s="36">
        <v>45474</v>
      </c>
      <c r="G4" s="36">
        <v>45747</v>
      </c>
      <c r="H4" s="17"/>
    </row>
    <row r="5" spans="1:8" x14ac:dyDescent="0.4">
      <c r="A5" s="61" t="s">
        <v>4</v>
      </c>
      <c r="B5" s="63" t="s">
        <v>0</v>
      </c>
      <c r="C5" s="63" t="s">
        <v>3</v>
      </c>
      <c r="D5" s="63"/>
      <c r="E5" s="63" t="s">
        <v>9</v>
      </c>
      <c r="F5" s="63"/>
      <c r="G5" s="39" t="s">
        <v>2</v>
      </c>
      <c r="H5" s="65" t="s">
        <v>11</v>
      </c>
    </row>
    <row r="6" spans="1:8" ht="19.5" thickBot="1" x14ac:dyDescent="0.45">
      <c r="A6" s="62"/>
      <c r="B6" s="64"/>
      <c r="C6" s="40" t="s">
        <v>7</v>
      </c>
      <c r="D6" s="41" t="s">
        <v>1</v>
      </c>
      <c r="E6" s="40" t="s">
        <v>8</v>
      </c>
      <c r="F6" s="41" t="s">
        <v>1</v>
      </c>
      <c r="G6" s="40" t="s">
        <v>1</v>
      </c>
      <c r="H6" s="66"/>
    </row>
    <row r="7" spans="1:8" ht="19.5" thickBot="1" x14ac:dyDescent="0.45">
      <c r="A7" s="69" t="s">
        <v>146</v>
      </c>
      <c r="B7" s="70"/>
      <c r="C7" s="70"/>
      <c r="D7" s="70"/>
      <c r="E7" s="70"/>
      <c r="F7" s="70"/>
      <c r="G7" s="70"/>
      <c r="H7" s="71"/>
    </row>
    <row r="8" spans="1:8" s="3" customFormat="1" ht="16.5" x14ac:dyDescent="0.4">
      <c r="A8" s="6">
        <v>1</v>
      </c>
      <c r="B8" s="2"/>
      <c r="C8" s="7"/>
      <c r="D8" s="8"/>
      <c r="E8" s="7"/>
      <c r="F8" s="8"/>
      <c r="G8" s="9">
        <f t="shared" ref="G8:G17" si="0">D8-F8</f>
        <v>0</v>
      </c>
      <c r="H8" s="1"/>
    </row>
    <row r="9" spans="1:8" s="3" customFormat="1" ht="16.5" x14ac:dyDescent="0.4">
      <c r="A9" s="6">
        <v>2</v>
      </c>
      <c r="B9" s="2"/>
      <c r="C9" s="10"/>
      <c r="D9" s="8"/>
      <c r="E9" s="7"/>
      <c r="F9" s="8"/>
      <c r="G9" s="9">
        <f t="shared" si="0"/>
        <v>0</v>
      </c>
      <c r="H9" s="1"/>
    </row>
    <row r="10" spans="1:8" s="3" customFormat="1" ht="16.5" x14ac:dyDescent="0.4">
      <c r="A10" s="6">
        <v>3</v>
      </c>
      <c r="B10" s="2"/>
      <c r="C10" s="7"/>
      <c r="D10" s="8"/>
      <c r="E10" s="7"/>
      <c r="F10" s="8"/>
      <c r="G10" s="9">
        <f t="shared" si="0"/>
        <v>0</v>
      </c>
      <c r="H10" s="1"/>
    </row>
    <row r="11" spans="1:8" s="3" customFormat="1" ht="16.5" x14ac:dyDescent="0.4">
      <c r="A11" s="6">
        <v>4</v>
      </c>
      <c r="B11" s="2"/>
      <c r="C11" s="7"/>
      <c r="D11" s="8"/>
      <c r="E11" s="7"/>
      <c r="F11" s="8"/>
      <c r="G11" s="9">
        <f t="shared" si="0"/>
        <v>0</v>
      </c>
      <c r="H11" s="1"/>
    </row>
    <row r="12" spans="1:8" s="3" customFormat="1" ht="16.5" x14ac:dyDescent="0.4">
      <c r="A12" s="6">
        <v>5</v>
      </c>
      <c r="B12" s="2"/>
      <c r="C12" s="10"/>
      <c r="D12" s="8"/>
      <c r="E12" s="7"/>
      <c r="F12" s="8"/>
      <c r="G12" s="9">
        <f t="shared" si="0"/>
        <v>0</v>
      </c>
      <c r="H12" s="1"/>
    </row>
    <row r="13" spans="1:8" s="3" customFormat="1" ht="16.5" x14ac:dyDescent="0.4">
      <c r="A13" s="6">
        <v>6</v>
      </c>
      <c r="B13" s="2"/>
      <c r="C13" s="7"/>
      <c r="D13" s="8"/>
      <c r="E13" s="7"/>
      <c r="F13" s="8"/>
      <c r="G13" s="9">
        <f t="shared" si="0"/>
        <v>0</v>
      </c>
      <c r="H13" s="1"/>
    </row>
    <row r="14" spans="1:8" s="3" customFormat="1" ht="16.5" x14ac:dyDescent="0.4">
      <c r="A14" s="6">
        <v>7</v>
      </c>
      <c r="B14" s="2"/>
      <c r="C14" s="7"/>
      <c r="D14" s="8"/>
      <c r="E14" s="7"/>
      <c r="F14" s="8"/>
      <c r="G14" s="9">
        <f t="shared" si="0"/>
        <v>0</v>
      </c>
      <c r="H14" s="1"/>
    </row>
    <row r="15" spans="1:8" s="3" customFormat="1" ht="16.5" x14ac:dyDescent="0.4">
      <c r="A15" s="6">
        <v>8</v>
      </c>
      <c r="B15" s="2"/>
      <c r="C15" s="10"/>
      <c r="D15" s="8"/>
      <c r="E15" s="7"/>
      <c r="F15" s="8"/>
      <c r="G15" s="9">
        <f t="shared" si="0"/>
        <v>0</v>
      </c>
      <c r="H15" s="1"/>
    </row>
    <row r="16" spans="1:8" s="3" customFormat="1" ht="16.5" x14ac:dyDescent="0.4">
      <c r="A16" s="6">
        <v>9</v>
      </c>
      <c r="B16" s="2"/>
      <c r="C16" s="10"/>
      <c r="D16" s="8"/>
      <c r="E16" s="7"/>
      <c r="F16" s="8"/>
      <c r="G16" s="9">
        <f t="shared" si="0"/>
        <v>0</v>
      </c>
      <c r="H16" s="1"/>
    </row>
    <row r="17" spans="1:8" s="3" customFormat="1" ht="16.5" x14ac:dyDescent="0.4">
      <c r="A17" s="6">
        <v>10</v>
      </c>
      <c r="B17" s="2"/>
      <c r="C17" s="10"/>
      <c r="D17" s="8"/>
      <c r="E17" s="7"/>
      <c r="F17" s="8"/>
      <c r="G17" s="9">
        <f t="shared" si="0"/>
        <v>0</v>
      </c>
      <c r="H17" s="1"/>
    </row>
    <row r="18" spans="1:8" s="3" customFormat="1" ht="16.5" x14ac:dyDescent="0.4">
      <c r="A18" s="42"/>
      <c r="B18" s="43" t="s">
        <v>152</v>
      </c>
      <c r="C18" s="44"/>
      <c r="D18" s="23">
        <f>SUM(D8:D17)</f>
        <v>0</v>
      </c>
      <c r="E18" s="44"/>
      <c r="F18" s="23">
        <f>SUM(F8:F17)</f>
        <v>0</v>
      </c>
      <c r="G18" s="23">
        <f>SUM(G8:G17)</f>
        <v>0</v>
      </c>
      <c r="H18" s="45"/>
    </row>
    <row r="19" spans="1:8" ht="19.5" thickBot="1" x14ac:dyDescent="0.45">
      <c r="A19" s="24"/>
      <c r="B19" s="25"/>
      <c r="C19" s="25"/>
      <c r="D19" s="25"/>
      <c r="E19" s="25"/>
      <c r="F19" s="25"/>
      <c r="G19" s="25"/>
      <c r="H19" s="26"/>
    </row>
    <row r="20" spans="1:8" ht="19.5" thickBot="1" x14ac:dyDescent="0.45">
      <c r="A20" s="69" t="s">
        <v>147</v>
      </c>
      <c r="B20" s="70"/>
      <c r="C20" s="70"/>
      <c r="D20" s="70"/>
      <c r="E20" s="70"/>
      <c r="F20" s="70"/>
      <c r="G20" s="70"/>
      <c r="H20" s="71"/>
    </row>
    <row r="21" spans="1:8" s="3" customFormat="1" ht="16.5" x14ac:dyDescent="0.4">
      <c r="A21" s="5">
        <v>1</v>
      </c>
      <c r="B21" s="11"/>
      <c r="C21" s="12"/>
      <c r="D21" s="13"/>
      <c r="E21" s="12"/>
      <c r="F21" s="13"/>
      <c r="G21" s="14">
        <f t="shared" ref="G21:G30" si="1">D21-F21</f>
        <v>0</v>
      </c>
      <c r="H21" s="15"/>
    </row>
    <row r="22" spans="1:8" s="3" customFormat="1" ht="16.5" x14ac:dyDescent="0.4">
      <c r="A22" s="6">
        <v>2</v>
      </c>
      <c r="B22" s="2"/>
      <c r="C22" s="7"/>
      <c r="D22" s="8"/>
      <c r="E22" s="7"/>
      <c r="F22" s="8"/>
      <c r="G22" s="9">
        <f t="shared" si="1"/>
        <v>0</v>
      </c>
      <c r="H22" s="1"/>
    </row>
    <row r="23" spans="1:8" s="3" customFormat="1" ht="16.5" x14ac:dyDescent="0.4">
      <c r="A23" s="6">
        <v>3</v>
      </c>
      <c r="B23" s="2"/>
      <c r="C23" s="7"/>
      <c r="D23" s="8"/>
      <c r="E23" s="7"/>
      <c r="F23" s="8"/>
      <c r="G23" s="9">
        <f t="shared" si="1"/>
        <v>0</v>
      </c>
      <c r="H23" s="1"/>
    </row>
    <row r="24" spans="1:8" s="3" customFormat="1" ht="16.5" x14ac:dyDescent="0.4">
      <c r="A24" s="6">
        <v>4</v>
      </c>
      <c r="B24" s="2"/>
      <c r="C24" s="7"/>
      <c r="D24" s="8"/>
      <c r="E24" s="7"/>
      <c r="F24" s="8"/>
      <c r="G24" s="9">
        <f t="shared" si="1"/>
        <v>0</v>
      </c>
      <c r="H24" s="1"/>
    </row>
    <row r="25" spans="1:8" s="3" customFormat="1" ht="16.5" x14ac:dyDescent="0.4">
      <c r="A25" s="6">
        <v>5</v>
      </c>
      <c r="B25" s="2"/>
      <c r="C25" s="7"/>
      <c r="D25" s="8"/>
      <c r="E25" s="7"/>
      <c r="F25" s="8"/>
      <c r="G25" s="9">
        <f t="shared" si="1"/>
        <v>0</v>
      </c>
      <c r="H25" s="1"/>
    </row>
    <row r="26" spans="1:8" s="3" customFormat="1" ht="16.5" x14ac:dyDescent="0.4">
      <c r="A26" s="6">
        <v>6</v>
      </c>
      <c r="B26" s="2"/>
      <c r="C26" s="7"/>
      <c r="D26" s="8"/>
      <c r="E26" s="7"/>
      <c r="F26" s="8"/>
      <c r="G26" s="9">
        <f t="shared" si="1"/>
        <v>0</v>
      </c>
      <c r="H26" s="1"/>
    </row>
    <row r="27" spans="1:8" s="3" customFormat="1" ht="16.5" x14ac:dyDescent="0.4">
      <c r="A27" s="6">
        <v>7</v>
      </c>
      <c r="B27" s="2"/>
      <c r="C27" s="7"/>
      <c r="D27" s="8"/>
      <c r="E27" s="7"/>
      <c r="F27" s="8"/>
      <c r="G27" s="9">
        <f t="shared" si="1"/>
        <v>0</v>
      </c>
      <c r="H27" s="1"/>
    </row>
    <row r="28" spans="1:8" s="3" customFormat="1" ht="16.5" x14ac:dyDescent="0.4">
      <c r="A28" s="6">
        <v>8</v>
      </c>
      <c r="B28" s="2"/>
      <c r="C28" s="7"/>
      <c r="D28" s="8"/>
      <c r="E28" s="7"/>
      <c r="F28" s="8"/>
      <c r="G28" s="9">
        <f t="shared" si="1"/>
        <v>0</v>
      </c>
      <c r="H28" s="1"/>
    </row>
    <row r="29" spans="1:8" s="3" customFormat="1" ht="16.5" x14ac:dyDescent="0.4">
      <c r="A29" s="6">
        <v>9</v>
      </c>
      <c r="B29" s="2"/>
      <c r="C29" s="7"/>
      <c r="D29" s="8"/>
      <c r="E29" s="7"/>
      <c r="F29" s="8"/>
      <c r="G29" s="9">
        <f t="shared" si="1"/>
        <v>0</v>
      </c>
      <c r="H29" s="1"/>
    </row>
    <row r="30" spans="1:8" s="3" customFormat="1" ht="16.5" x14ac:dyDescent="0.4">
      <c r="A30" s="6">
        <v>10</v>
      </c>
      <c r="B30" s="2"/>
      <c r="C30" s="10"/>
      <c r="D30" s="8"/>
      <c r="E30" s="7"/>
      <c r="F30" s="8"/>
      <c r="G30" s="9">
        <f t="shared" si="1"/>
        <v>0</v>
      </c>
      <c r="H30" s="1"/>
    </row>
    <row r="31" spans="1:8" s="3" customFormat="1" ht="16.5" x14ac:dyDescent="0.4">
      <c r="A31" s="42"/>
      <c r="B31" s="43" t="s">
        <v>152</v>
      </c>
      <c r="C31" s="44"/>
      <c r="D31" s="23">
        <f>SUM(D21:D30)</f>
        <v>0</v>
      </c>
      <c r="E31" s="44"/>
      <c r="F31" s="23">
        <f>SUM(F21:F30)</f>
        <v>0</v>
      </c>
      <c r="G31" s="23">
        <f>SUM(G21:G30)</f>
        <v>0</v>
      </c>
      <c r="H31" s="45"/>
    </row>
    <row r="32" spans="1:8" ht="19.5" thickBot="1" x14ac:dyDescent="0.45">
      <c r="A32" s="24"/>
      <c r="B32" s="25"/>
      <c r="C32" s="25"/>
      <c r="D32" s="25"/>
      <c r="E32" s="25"/>
      <c r="F32" s="25"/>
      <c r="G32" s="25"/>
      <c r="H32" s="26"/>
    </row>
    <row r="33" spans="1:8" ht="19.5" thickBot="1" x14ac:dyDescent="0.45">
      <c r="A33" s="69" t="s">
        <v>149</v>
      </c>
      <c r="B33" s="70"/>
      <c r="C33" s="70"/>
      <c r="D33" s="70"/>
      <c r="E33" s="70"/>
      <c r="F33" s="70"/>
      <c r="G33" s="70"/>
      <c r="H33" s="71"/>
    </row>
    <row r="34" spans="1:8" s="3" customFormat="1" ht="16.5" x14ac:dyDescent="0.4">
      <c r="A34" s="5">
        <v>1</v>
      </c>
      <c r="B34" s="11"/>
      <c r="C34" s="12"/>
      <c r="D34" s="13"/>
      <c r="E34" s="12"/>
      <c r="F34" s="13"/>
      <c r="G34" s="14">
        <f t="shared" ref="G34:G43" si="2">D34-F34</f>
        <v>0</v>
      </c>
      <c r="H34" s="15"/>
    </row>
    <row r="35" spans="1:8" s="3" customFormat="1" ht="16.5" x14ac:dyDescent="0.4">
      <c r="A35" s="6">
        <v>2</v>
      </c>
      <c r="B35" s="2"/>
      <c r="C35" s="7"/>
      <c r="D35" s="8"/>
      <c r="E35" s="7"/>
      <c r="F35" s="8"/>
      <c r="G35" s="9">
        <f t="shared" si="2"/>
        <v>0</v>
      </c>
      <c r="H35" s="1"/>
    </row>
    <row r="36" spans="1:8" s="3" customFormat="1" ht="16.5" customHeight="1" x14ac:dyDescent="0.4">
      <c r="A36" s="6">
        <v>3</v>
      </c>
      <c r="B36" s="2"/>
      <c r="C36" s="7"/>
      <c r="D36" s="8"/>
      <c r="E36" s="7"/>
      <c r="F36" s="8"/>
      <c r="G36" s="9">
        <f t="shared" si="2"/>
        <v>0</v>
      </c>
      <c r="H36" s="1"/>
    </row>
    <row r="37" spans="1:8" s="3" customFormat="1" ht="16.5" x14ac:dyDescent="0.4">
      <c r="A37" s="6">
        <v>4</v>
      </c>
      <c r="B37" s="2"/>
      <c r="C37" s="7"/>
      <c r="D37" s="8"/>
      <c r="E37" s="7"/>
      <c r="F37" s="8"/>
      <c r="G37" s="9">
        <f t="shared" si="2"/>
        <v>0</v>
      </c>
      <c r="H37" s="1"/>
    </row>
    <row r="38" spans="1:8" s="3" customFormat="1" ht="16.5" x14ac:dyDescent="0.4">
      <c r="A38" s="6">
        <v>5</v>
      </c>
      <c r="B38" s="2"/>
      <c r="C38" s="7"/>
      <c r="D38" s="8"/>
      <c r="E38" s="7"/>
      <c r="F38" s="8"/>
      <c r="G38" s="9">
        <f t="shared" si="2"/>
        <v>0</v>
      </c>
      <c r="H38" s="1"/>
    </row>
    <row r="39" spans="1:8" s="3" customFormat="1" ht="16.5" x14ac:dyDescent="0.4">
      <c r="A39" s="6">
        <v>6</v>
      </c>
      <c r="B39" s="2"/>
      <c r="C39" s="7"/>
      <c r="D39" s="8"/>
      <c r="E39" s="7"/>
      <c r="F39" s="8"/>
      <c r="G39" s="9">
        <f t="shared" si="2"/>
        <v>0</v>
      </c>
      <c r="H39" s="1"/>
    </row>
    <row r="40" spans="1:8" s="3" customFormat="1" ht="16.5" x14ac:dyDescent="0.4">
      <c r="A40" s="6">
        <v>7</v>
      </c>
      <c r="B40" s="2"/>
      <c r="C40" s="7"/>
      <c r="D40" s="8"/>
      <c r="E40" s="7"/>
      <c r="F40" s="8"/>
      <c r="G40" s="9">
        <f t="shared" si="2"/>
        <v>0</v>
      </c>
      <c r="H40" s="1"/>
    </row>
    <row r="41" spans="1:8" s="3" customFormat="1" ht="16.5" x14ac:dyDescent="0.4">
      <c r="A41" s="6">
        <v>8</v>
      </c>
      <c r="B41" s="2"/>
      <c r="C41" s="7"/>
      <c r="D41" s="8"/>
      <c r="E41" s="10"/>
      <c r="F41" s="8"/>
      <c r="G41" s="9">
        <f t="shared" si="2"/>
        <v>0</v>
      </c>
      <c r="H41" s="1"/>
    </row>
    <row r="42" spans="1:8" s="3" customFormat="1" ht="16.5" x14ac:dyDescent="0.4">
      <c r="A42" s="6">
        <v>9</v>
      </c>
      <c r="B42" s="2"/>
      <c r="C42" s="7"/>
      <c r="D42" s="8"/>
      <c r="E42" s="7"/>
      <c r="F42" s="8"/>
      <c r="G42" s="9">
        <f t="shared" si="2"/>
        <v>0</v>
      </c>
      <c r="H42" s="1"/>
    </row>
    <row r="43" spans="1:8" s="3" customFormat="1" ht="16.5" x14ac:dyDescent="0.4">
      <c r="A43" s="6">
        <v>10</v>
      </c>
      <c r="B43" s="2"/>
      <c r="C43" s="7"/>
      <c r="D43" s="8"/>
      <c r="E43" s="7"/>
      <c r="F43" s="8"/>
      <c r="G43" s="9">
        <f t="shared" si="2"/>
        <v>0</v>
      </c>
      <c r="H43" s="1"/>
    </row>
    <row r="44" spans="1:8" s="3" customFormat="1" ht="16.5" x14ac:dyDescent="0.4">
      <c r="A44" s="42"/>
      <c r="B44" s="43" t="s">
        <v>152</v>
      </c>
      <c r="C44" s="44"/>
      <c r="D44" s="23">
        <f>SUM(D34:D43)</f>
        <v>0</v>
      </c>
      <c r="E44" s="44"/>
      <c r="F44" s="23">
        <f>SUM(F34:F43)</f>
        <v>0</v>
      </c>
      <c r="G44" s="23">
        <f>SUM(G34:G43)</f>
        <v>0</v>
      </c>
      <c r="H44" s="45"/>
    </row>
    <row r="45" spans="1:8" ht="19.5" thickBot="1" x14ac:dyDescent="0.45">
      <c r="A45" s="28"/>
      <c r="B45" s="29"/>
      <c r="C45" s="29"/>
      <c r="D45" s="29"/>
      <c r="E45" s="29"/>
      <c r="F45" s="29"/>
      <c r="G45" s="29"/>
      <c r="H45" s="30"/>
    </row>
    <row r="46" spans="1:8" ht="19.5" thickBot="1" x14ac:dyDescent="0.45">
      <c r="A46" s="69" t="s">
        <v>150</v>
      </c>
      <c r="B46" s="70"/>
      <c r="C46" s="70"/>
      <c r="D46" s="70"/>
      <c r="E46" s="70"/>
      <c r="F46" s="70"/>
      <c r="G46" s="70"/>
      <c r="H46" s="71"/>
    </row>
    <row r="47" spans="1:8" x14ac:dyDescent="0.4">
      <c r="A47" s="5">
        <v>1</v>
      </c>
      <c r="B47" s="79"/>
      <c r="C47" s="79"/>
      <c r="D47" s="8"/>
      <c r="E47" s="7"/>
      <c r="F47" s="8"/>
      <c r="G47" s="38">
        <f t="shared" ref="G47:G55" si="3">D47-F47</f>
        <v>0</v>
      </c>
      <c r="H47" s="77"/>
    </row>
    <row r="48" spans="1:8" x14ac:dyDescent="0.4">
      <c r="A48" s="6">
        <v>2</v>
      </c>
      <c r="B48" s="80"/>
      <c r="C48" s="80"/>
      <c r="D48" s="8"/>
      <c r="E48" s="7"/>
      <c r="F48" s="8"/>
      <c r="G48" s="9">
        <f t="shared" si="3"/>
        <v>0</v>
      </c>
      <c r="H48" s="78"/>
    </row>
    <row r="49" spans="1:8" x14ac:dyDescent="0.4">
      <c r="A49" s="6">
        <v>3</v>
      </c>
      <c r="B49" s="80"/>
      <c r="C49" s="80"/>
      <c r="D49" s="8"/>
      <c r="E49" s="7"/>
      <c r="F49" s="8"/>
      <c r="G49" s="9">
        <f t="shared" si="3"/>
        <v>0</v>
      </c>
      <c r="H49" s="78"/>
    </row>
    <row r="50" spans="1:8" x14ac:dyDescent="0.4">
      <c r="A50" s="6">
        <v>4</v>
      </c>
      <c r="B50" s="80"/>
      <c r="C50" s="80"/>
      <c r="D50" s="8"/>
      <c r="E50" s="7"/>
      <c r="F50" s="8"/>
      <c r="G50" s="9">
        <f t="shared" si="3"/>
        <v>0</v>
      </c>
      <c r="H50" s="78"/>
    </row>
    <row r="51" spans="1:8" x14ac:dyDescent="0.4">
      <c r="A51" s="6">
        <v>5</v>
      </c>
      <c r="B51" s="80"/>
      <c r="C51" s="80"/>
      <c r="D51" s="8"/>
      <c r="E51" s="7"/>
      <c r="F51" s="8"/>
      <c r="G51" s="9">
        <f t="shared" si="3"/>
        <v>0</v>
      </c>
      <c r="H51" s="78"/>
    </row>
    <row r="52" spans="1:8" x14ac:dyDescent="0.4">
      <c r="A52" s="6">
        <v>6</v>
      </c>
      <c r="B52" s="80"/>
      <c r="C52" s="80"/>
      <c r="D52" s="8"/>
      <c r="E52" s="7"/>
      <c r="F52" s="8"/>
      <c r="G52" s="9">
        <f t="shared" si="3"/>
        <v>0</v>
      </c>
      <c r="H52" s="78"/>
    </row>
    <row r="53" spans="1:8" x14ac:dyDescent="0.4">
      <c r="A53" s="6">
        <v>7</v>
      </c>
      <c r="B53" s="80"/>
      <c r="C53" s="80"/>
      <c r="D53" s="8"/>
      <c r="E53" s="7"/>
      <c r="F53" s="8"/>
      <c r="G53" s="9">
        <f t="shared" si="3"/>
        <v>0</v>
      </c>
      <c r="H53" s="78"/>
    </row>
    <row r="54" spans="1:8" x14ac:dyDescent="0.4">
      <c r="A54" s="6">
        <v>8</v>
      </c>
      <c r="B54" s="80"/>
      <c r="C54" s="80"/>
      <c r="D54" s="8"/>
      <c r="E54" s="7"/>
      <c r="F54" s="8"/>
      <c r="G54" s="9">
        <f t="shared" si="3"/>
        <v>0</v>
      </c>
      <c r="H54" s="78"/>
    </row>
    <row r="55" spans="1:8" x14ac:dyDescent="0.4">
      <c r="A55" s="6">
        <v>9</v>
      </c>
      <c r="B55" s="80"/>
      <c r="C55" s="80"/>
      <c r="D55" s="8"/>
      <c r="E55" s="7"/>
      <c r="F55" s="8"/>
      <c r="G55" s="9">
        <f t="shared" si="3"/>
        <v>0</v>
      </c>
      <c r="H55" s="78"/>
    </row>
    <row r="56" spans="1:8" s="3" customFormat="1" ht="16.5" x14ac:dyDescent="0.4">
      <c r="A56" s="6">
        <v>10</v>
      </c>
      <c r="B56" s="81"/>
      <c r="C56" s="75"/>
      <c r="D56" s="8"/>
      <c r="E56" s="7"/>
      <c r="F56" s="8"/>
      <c r="G56" s="37">
        <f>D56-F56</f>
        <v>0</v>
      </c>
      <c r="H56" s="76"/>
    </row>
    <row r="57" spans="1:8" x14ac:dyDescent="0.4">
      <c r="A57" s="42"/>
      <c r="B57" s="43" t="s">
        <v>152</v>
      </c>
      <c r="C57" s="46"/>
      <c r="D57" s="27">
        <f>SUM(D47:D56)</f>
        <v>0</v>
      </c>
      <c r="E57" s="46"/>
      <c r="F57" s="27">
        <f t="shared" ref="F57:G57" si="4">SUM(F47:F56)</f>
        <v>0</v>
      </c>
      <c r="G57" s="27">
        <f t="shared" si="4"/>
        <v>0</v>
      </c>
      <c r="H57" s="47"/>
    </row>
    <row r="58" spans="1:8" ht="19.5" thickBot="1" x14ac:dyDescent="0.45">
      <c r="A58" s="28"/>
      <c r="B58" s="29"/>
      <c r="C58" s="29"/>
      <c r="D58" s="29"/>
      <c r="E58" s="29"/>
      <c r="F58" s="29"/>
      <c r="G58" s="29"/>
      <c r="H58" s="30"/>
    </row>
    <row r="59" spans="1:8" ht="19.5" thickBot="1" x14ac:dyDescent="0.45">
      <c r="A59" s="69" t="s">
        <v>151</v>
      </c>
      <c r="B59" s="70"/>
      <c r="C59" s="70"/>
      <c r="D59" s="70"/>
      <c r="E59" s="70"/>
      <c r="F59" s="70"/>
      <c r="G59" s="70"/>
      <c r="H59" s="71"/>
    </row>
    <row r="60" spans="1:8" s="3" customFormat="1" ht="16.5" x14ac:dyDescent="0.4">
      <c r="A60" s="6">
        <v>1</v>
      </c>
      <c r="B60" s="2"/>
      <c r="C60" s="10"/>
      <c r="D60" s="8"/>
      <c r="E60" s="7"/>
      <c r="F60" s="8"/>
      <c r="G60" s="9">
        <f t="shared" ref="G60:G69" si="5">D60-F60</f>
        <v>0</v>
      </c>
      <c r="H60" s="1"/>
    </row>
    <row r="61" spans="1:8" s="3" customFormat="1" ht="16.5" x14ac:dyDescent="0.4">
      <c r="A61" s="6">
        <v>2</v>
      </c>
      <c r="B61" s="2"/>
      <c r="C61" s="7"/>
      <c r="D61" s="8"/>
      <c r="E61" s="7"/>
      <c r="F61" s="8"/>
      <c r="G61" s="9">
        <f>D61-F61</f>
        <v>0</v>
      </c>
      <c r="H61" s="1"/>
    </row>
    <row r="62" spans="1:8" s="3" customFormat="1" ht="16.5" x14ac:dyDescent="0.4">
      <c r="A62" s="6">
        <v>3</v>
      </c>
      <c r="B62" s="2"/>
      <c r="C62" s="10"/>
      <c r="D62" s="8"/>
      <c r="E62" s="7"/>
      <c r="F62" s="8"/>
      <c r="G62" s="9">
        <f t="shared" si="5"/>
        <v>0</v>
      </c>
      <c r="H62" s="1"/>
    </row>
    <row r="63" spans="1:8" s="3" customFormat="1" ht="16.5" x14ac:dyDescent="0.4">
      <c r="A63" s="6">
        <v>4</v>
      </c>
      <c r="B63" s="2"/>
      <c r="C63" s="10"/>
      <c r="D63" s="8"/>
      <c r="E63" s="7"/>
      <c r="F63" s="8"/>
      <c r="G63" s="9">
        <f t="shared" si="5"/>
        <v>0</v>
      </c>
      <c r="H63" s="1"/>
    </row>
    <row r="64" spans="1:8" s="3" customFormat="1" ht="16.5" x14ac:dyDescent="0.4">
      <c r="A64" s="6">
        <v>5</v>
      </c>
      <c r="B64" s="18"/>
      <c r="C64" s="19"/>
      <c r="D64" s="20"/>
      <c r="E64" s="19"/>
      <c r="F64" s="20"/>
      <c r="G64" s="21">
        <f t="shared" ref="G64" si="6">D64-F64</f>
        <v>0</v>
      </c>
      <c r="H64" s="22"/>
    </row>
    <row r="65" spans="1:8" s="3" customFormat="1" ht="16.5" x14ac:dyDescent="0.4">
      <c r="A65" s="6">
        <v>6</v>
      </c>
      <c r="B65" s="2"/>
      <c r="C65" s="7"/>
      <c r="D65" s="8"/>
      <c r="E65" s="7"/>
      <c r="F65" s="8"/>
      <c r="G65" s="9">
        <f t="shared" si="5"/>
        <v>0</v>
      </c>
      <c r="H65" s="1"/>
    </row>
    <row r="66" spans="1:8" s="3" customFormat="1" ht="16.5" x14ac:dyDescent="0.4">
      <c r="A66" s="6">
        <v>7</v>
      </c>
      <c r="B66" s="2"/>
      <c r="C66" s="7"/>
      <c r="D66" s="8"/>
      <c r="E66" s="7"/>
      <c r="F66" s="8"/>
      <c r="G66" s="9">
        <f t="shared" si="5"/>
        <v>0</v>
      </c>
      <c r="H66" s="1"/>
    </row>
    <row r="67" spans="1:8" s="3" customFormat="1" ht="16.5" x14ac:dyDescent="0.4">
      <c r="A67" s="6">
        <v>8</v>
      </c>
      <c r="B67" s="2"/>
      <c r="C67" s="7"/>
      <c r="D67" s="8"/>
      <c r="E67" s="7"/>
      <c r="F67" s="8"/>
      <c r="G67" s="9">
        <f t="shared" si="5"/>
        <v>0</v>
      </c>
      <c r="H67" s="1"/>
    </row>
    <row r="68" spans="1:8" s="3" customFormat="1" ht="16.5" x14ac:dyDescent="0.4">
      <c r="A68" s="6">
        <v>9</v>
      </c>
      <c r="B68" s="2"/>
      <c r="C68" s="7"/>
      <c r="D68" s="8"/>
      <c r="E68" s="10"/>
      <c r="F68" s="8"/>
      <c r="G68" s="9">
        <f t="shared" si="5"/>
        <v>0</v>
      </c>
      <c r="H68" s="1"/>
    </row>
    <row r="69" spans="1:8" s="3" customFormat="1" ht="16.5" x14ac:dyDescent="0.4">
      <c r="A69" s="6">
        <v>10</v>
      </c>
      <c r="B69" s="18"/>
      <c r="C69" s="19"/>
      <c r="D69" s="20"/>
      <c r="E69" s="19"/>
      <c r="F69" s="20"/>
      <c r="G69" s="21">
        <f t="shared" si="5"/>
        <v>0</v>
      </c>
      <c r="H69" s="22"/>
    </row>
    <row r="70" spans="1:8" s="3" customFormat="1" ht="16.5" x14ac:dyDescent="0.4">
      <c r="A70" s="42"/>
      <c r="B70" s="43" t="s">
        <v>152</v>
      </c>
      <c r="C70" s="44"/>
      <c r="D70" s="23">
        <f>SUM(D60:D69)</f>
        <v>0</v>
      </c>
      <c r="E70" s="44"/>
      <c r="F70" s="23">
        <f>SUM(F60:F69)</f>
        <v>0</v>
      </c>
      <c r="G70" s="23">
        <f>SUM(G60:G69)</f>
        <v>0</v>
      </c>
      <c r="H70" s="45"/>
    </row>
    <row r="71" spans="1:8" s="3" customFormat="1" ht="16.5" x14ac:dyDescent="0.4">
      <c r="A71" s="5"/>
      <c r="B71" s="11"/>
      <c r="C71" s="12"/>
      <c r="D71" s="13"/>
      <c r="E71" s="12"/>
      <c r="F71" s="13"/>
      <c r="G71" s="13"/>
      <c r="H71" s="15"/>
    </row>
    <row r="72" spans="1:8" x14ac:dyDescent="0.4">
      <c r="A72" s="51" t="s">
        <v>5</v>
      </c>
      <c r="B72" s="52"/>
      <c r="C72" s="52"/>
      <c r="D72" s="48">
        <f>D70+D57+D44+D31+D18</f>
        <v>0</v>
      </c>
      <c r="E72" s="49"/>
      <c r="F72" s="48">
        <f>F70+F57+F44+F31+F18</f>
        <v>0</v>
      </c>
      <c r="G72" s="48">
        <f>G70+G57+G44+G31+G18</f>
        <v>0</v>
      </c>
      <c r="H72" s="50"/>
    </row>
  </sheetData>
  <mergeCells count="16">
    <mergeCell ref="A72:C72"/>
    <mergeCell ref="A1:H1"/>
    <mergeCell ref="A3:H3"/>
    <mergeCell ref="A4:B4"/>
    <mergeCell ref="C4:D4"/>
    <mergeCell ref="A5:A6"/>
    <mergeCell ref="B5:B6"/>
    <mergeCell ref="C5:D5"/>
    <mergeCell ref="E5:F5"/>
    <mergeCell ref="H5:H6"/>
    <mergeCell ref="A2:H2"/>
    <mergeCell ref="A7:H7"/>
    <mergeCell ref="A20:H20"/>
    <mergeCell ref="A33:H33"/>
    <mergeCell ref="A46:H46"/>
    <mergeCell ref="A59:H5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4" workbookViewId="0">
      <selection activeCell="E18" sqref="E18"/>
    </sheetView>
  </sheetViews>
  <sheetFormatPr defaultRowHeight="18.75" x14ac:dyDescent="0.4"/>
  <cols>
    <col min="1" max="1" width="3.625" customWidth="1"/>
    <col min="2" max="2" width="12.375" customWidth="1"/>
    <col min="3" max="3" width="22.125" customWidth="1"/>
    <col min="4" max="4" width="13.125" style="4" customWidth="1"/>
    <col min="5" max="5" width="26.625" customWidth="1"/>
    <col min="6" max="6" width="14.625" style="4" customWidth="1"/>
    <col min="7" max="7" width="13.75" customWidth="1"/>
    <col min="8" max="8" width="33" customWidth="1"/>
  </cols>
  <sheetData>
    <row r="1" spans="1:8" x14ac:dyDescent="0.4">
      <c r="A1" s="53" t="s">
        <v>6</v>
      </c>
      <c r="B1" s="54"/>
      <c r="C1" s="54"/>
      <c r="D1" s="54"/>
      <c r="E1" s="54"/>
      <c r="F1" s="54"/>
      <c r="G1" s="54"/>
      <c r="H1" s="54"/>
    </row>
    <row r="2" spans="1:8" x14ac:dyDescent="0.4">
      <c r="A2" s="67" t="s">
        <v>163</v>
      </c>
      <c r="B2" s="68"/>
      <c r="C2" s="68"/>
      <c r="D2" s="68"/>
      <c r="E2" s="68"/>
      <c r="F2" s="68"/>
      <c r="G2" s="68"/>
      <c r="H2" s="68"/>
    </row>
    <row r="3" spans="1:8" ht="33" customHeight="1" x14ac:dyDescent="0.4">
      <c r="A3" s="72" t="s">
        <v>10</v>
      </c>
      <c r="B3" s="73"/>
      <c r="C3" s="73"/>
      <c r="D3" s="73"/>
      <c r="E3" s="73"/>
      <c r="F3" s="73"/>
      <c r="G3" s="73"/>
      <c r="H3" s="74"/>
    </row>
    <row r="4" spans="1:8" ht="26.25" customHeight="1" thickBot="1" x14ac:dyDescent="0.45">
      <c r="A4" s="58" t="s">
        <v>154</v>
      </c>
      <c r="B4" s="59"/>
      <c r="C4" s="60"/>
      <c r="D4" s="59"/>
      <c r="E4" s="16" t="s">
        <v>153</v>
      </c>
      <c r="F4" s="36">
        <v>45474</v>
      </c>
      <c r="G4" s="36">
        <v>45747</v>
      </c>
      <c r="H4" s="17"/>
    </row>
    <row r="5" spans="1:8" x14ac:dyDescent="0.4">
      <c r="A5" s="61" t="s">
        <v>4</v>
      </c>
      <c r="B5" s="63" t="s">
        <v>0</v>
      </c>
      <c r="C5" s="63" t="s">
        <v>3</v>
      </c>
      <c r="D5" s="63"/>
      <c r="E5" s="63" t="s">
        <v>9</v>
      </c>
      <c r="F5" s="63"/>
      <c r="G5" s="39" t="s">
        <v>2</v>
      </c>
      <c r="H5" s="65" t="s">
        <v>11</v>
      </c>
    </row>
    <row r="6" spans="1:8" ht="19.5" thickBot="1" x14ac:dyDescent="0.45">
      <c r="A6" s="62"/>
      <c r="B6" s="64"/>
      <c r="C6" s="40" t="s">
        <v>7</v>
      </c>
      <c r="D6" s="41" t="s">
        <v>1</v>
      </c>
      <c r="E6" s="40" t="s">
        <v>8</v>
      </c>
      <c r="F6" s="41" t="s">
        <v>1</v>
      </c>
      <c r="G6" s="40" t="s">
        <v>1</v>
      </c>
      <c r="H6" s="66"/>
    </row>
    <row r="7" spans="1:8" ht="19.5" thickBot="1" x14ac:dyDescent="0.45">
      <c r="A7" s="69" t="s">
        <v>146</v>
      </c>
      <c r="B7" s="70"/>
      <c r="C7" s="70"/>
      <c r="D7" s="70"/>
      <c r="E7" s="70"/>
      <c r="F7" s="70"/>
      <c r="G7" s="70"/>
      <c r="H7" s="71"/>
    </row>
    <row r="8" spans="1:8" s="3" customFormat="1" ht="16.5" x14ac:dyDescent="0.4">
      <c r="A8" s="6">
        <v>1</v>
      </c>
      <c r="B8" s="2" t="s">
        <v>67</v>
      </c>
      <c r="C8" s="7" t="s">
        <v>156</v>
      </c>
      <c r="D8" s="8">
        <v>0</v>
      </c>
      <c r="E8" s="7" t="s">
        <v>70</v>
      </c>
      <c r="F8" s="8">
        <v>800000</v>
      </c>
      <c r="G8" s="9">
        <f t="shared" ref="G8:G22" si="0">D8-F8</f>
        <v>-800000</v>
      </c>
      <c r="H8" s="1" t="s">
        <v>155</v>
      </c>
    </row>
    <row r="9" spans="1:8" s="3" customFormat="1" ht="16.5" x14ac:dyDescent="0.4">
      <c r="A9" s="6">
        <v>2</v>
      </c>
      <c r="B9" s="2" t="s">
        <v>82</v>
      </c>
      <c r="C9" s="10" t="s">
        <v>158</v>
      </c>
      <c r="D9" s="8">
        <v>0</v>
      </c>
      <c r="E9" s="7" t="s">
        <v>117</v>
      </c>
      <c r="F9" s="8">
        <v>800000</v>
      </c>
      <c r="G9" s="9">
        <f t="shared" si="0"/>
        <v>-800000</v>
      </c>
      <c r="H9" s="1"/>
    </row>
    <row r="10" spans="1:8" s="3" customFormat="1" ht="16.5" x14ac:dyDescent="0.4">
      <c r="A10" s="6">
        <v>3</v>
      </c>
      <c r="B10" s="2" t="s">
        <v>71</v>
      </c>
      <c r="C10" s="7" t="s">
        <v>72</v>
      </c>
      <c r="D10" s="8">
        <v>0</v>
      </c>
      <c r="E10" s="7" t="s">
        <v>74</v>
      </c>
      <c r="F10" s="8">
        <v>460000</v>
      </c>
      <c r="G10" s="9">
        <f t="shared" si="0"/>
        <v>-460000</v>
      </c>
      <c r="H10" s="1" t="s">
        <v>159</v>
      </c>
    </row>
    <row r="11" spans="1:8" s="3" customFormat="1" ht="16.5" x14ac:dyDescent="0.4">
      <c r="A11" s="6">
        <v>4</v>
      </c>
      <c r="B11" s="2" t="s">
        <v>71</v>
      </c>
      <c r="C11" s="7" t="s">
        <v>72</v>
      </c>
      <c r="D11" s="8">
        <v>911000</v>
      </c>
      <c r="E11" s="7" t="s">
        <v>75</v>
      </c>
      <c r="F11" s="8">
        <v>1210000</v>
      </c>
      <c r="G11" s="9">
        <f t="shared" si="0"/>
        <v>-299000</v>
      </c>
      <c r="H11" s="1" t="s">
        <v>157</v>
      </c>
    </row>
    <row r="12" spans="1:8" s="3" customFormat="1" ht="16.5" x14ac:dyDescent="0.4">
      <c r="A12" s="6">
        <v>5</v>
      </c>
      <c r="B12" s="2" t="s">
        <v>101</v>
      </c>
      <c r="C12" s="10" t="s">
        <v>102</v>
      </c>
      <c r="D12" s="8">
        <v>202750</v>
      </c>
      <c r="E12" s="7" t="s">
        <v>103</v>
      </c>
      <c r="F12" s="8">
        <v>589750</v>
      </c>
      <c r="G12" s="9">
        <f t="shared" si="0"/>
        <v>-387000</v>
      </c>
      <c r="H12" s="1" t="s">
        <v>160</v>
      </c>
    </row>
    <row r="13" spans="1:8" s="3" customFormat="1" ht="16.5" x14ac:dyDescent="0.4">
      <c r="A13" s="6">
        <v>6</v>
      </c>
      <c r="B13" s="2" t="s">
        <v>108</v>
      </c>
      <c r="C13" s="7" t="s">
        <v>111</v>
      </c>
      <c r="D13" s="8">
        <v>0</v>
      </c>
      <c r="E13" s="7" t="s">
        <v>117</v>
      </c>
      <c r="F13" s="8">
        <v>590000</v>
      </c>
      <c r="G13" s="9">
        <f t="shared" si="0"/>
        <v>-590000</v>
      </c>
      <c r="H13" s="1"/>
    </row>
    <row r="14" spans="1:8" s="3" customFormat="1" ht="16.5" x14ac:dyDescent="0.4">
      <c r="A14" s="6">
        <v>7</v>
      </c>
      <c r="B14" s="2" t="s">
        <v>108</v>
      </c>
      <c r="C14" s="7" t="s">
        <v>112</v>
      </c>
      <c r="D14" s="8">
        <v>0</v>
      </c>
      <c r="E14" s="7" t="s">
        <v>117</v>
      </c>
      <c r="F14" s="8">
        <v>276000</v>
      </c>
      <c r="G14" s="9">
        <f t="shared" si="0"/>
        <v>-276000</v>
      </c>
      <c r="H14" s="1"/>
    </row>
    <row r="15" spans="1:8" s="3" customFormat="1" ht="16.5" x14ac:dyDescent="0.4">
      <c r="A15" s="6">
        <v>8</v>
      </c>
      <c r="B15" s="2" t="s">
        <v>96</v>
      </c>
      <c r="C15" s="10" t="s">
        <v>116</v>
      </c>
      <c r="D15" s="8">
        <v>0</v>
      </c>
      <c r="E15" s="7" t="s">
        <v>117</v>
      </c>
      <c r="F15" s="8">
        <v>114000</v>
      </c>
      <c r="G15" s="9">
        <f t="shared" si="0"/>
        <v>-114000</v>
      </c>
      <c r="H15" s="1"/>
    </row>
    <row r="16" spans="1:8" s="3" customFormat="1" ht="16.5" x14ac:dyDescent="0.4">
      <c r="A16" s="6">
        <v>9</v>
      </c>
      <c r="B16" s="2" t="s">
        <v>96</v>
      </c>
      <c r="C16" s="10" t="s">
        <v>97</v>
      </c>
      <c r="D16" s="8">
        <v>540000</v>
      </c>
      <c r="E16" s="7" t="s">
        <v>98</v>
      </c>
      <c r="F16" s="8">
        <v>620000</v>
      </c>
      <c r="G16" s="9">
        <f t="shared" si="0"/>
        <v>-80000</v>
      </c>
      <c r="H16" s="1"/>
    </row>
    <row r="17" spans="1:8" s="3" customFormat="1" ht="16.5" x14ac:dyDescent="0.4">
      <c r="A17" s="6">
        <v>10</v>
      </c>
      <c r="B17" s="2" t="s">
        <v>96</v>
      </c>
      <c r="C17" s="10" t="s">
        <v>114</v>
      </c>
      <c r="D17" s="8">
        <v>226000</v>
      </c>
      <c r="E17" s="7" t="s">
        <v>115</v>
      </c>
      <c r="F17" s="8">
        <v>454000</v>
      </c>
      <c r="G17" s="9">
        <f t="shared" si="0"/>
        <v>-228000</v>
      </c>
      <c r="H17" s="1"/>
    </row>
    <row r="18" spans="1:8" s="3" customFormat="1" ht="16.5" x14ac:dyDescent="0.4">
      <c r="A18" s="6">
        <v>11</v>
      </c>
      <c r="B18" s="2" t="s">
        <v>96</v>
      </c>
      <c r="C18" s="10" t="s">
        <v>161</v>
      </c>
      <c r="D18" s="8">
        <v>26000</v>
      </c>
      <c r="E18" s="7" t="s">
        <v>113</v>
      </c>
      <c r="F18" s="8">
        <v>102000</v>
      </c>
      <c r="G18" s="9">
        <f t="shared" si="0"/>
        <v>-76000</v>
      </c>
      <c r="H18" s="1"/>
    </row>
    <row r="19" spans="1:8" s="3" customFormat="1" ht="16.5" x14ac:dyDescent="0.4">
      <c r="A19" s="6">
        <v>12</v>
      </c>
      <c r="B19" s="2" t="s">
        <v>122</v>
      </c>
      <c r="C19" s="7" t="s">
        <v>123</v>
      </c>
      <c r="D19" s="8">
        <v>0</v>
      </c>
      <c r="E19" s="7" t="s">
        <v>117</v>
      </c>
      <c r="F19" s="8">
        <v>52000</v>
      </c>
      <c r="G19" s="9">
        <f t="shared" si="0"/>
        <v>-52000</v>
      </c>
      <c r="H19" s="1"/>
    </row>
    <row r="20" spans="1:8" s="3" customFormat="1" ht="16.5" x14ac:dyDescent="0.4">
      <c r="A20" s="6">
        <v>13</v>
      </c>
      <c r="B20" s="11" t="s">
        <v>127</v>
      </c>
      <c r="C20" s="12" t="s">
        <v>135</v>
      </c>
      <c r="D20" s="13">
        <v>0</v>
      </c>
      <c r="E20" s="12" t="s">
        <v>144</v>
      </c>
      <c r="F20" s="13">
        <v>830000</v>
      </c>
      <c r="G20" s="14">
        <f t="shared" si="0"/>
        <v>-830000</v>
      </c>
      <c r="H20" s="15"/>
    </row>
    <row r="21" spans="1:8" s="3" customFormat="1" ht="16.5" x14ac:dyDescent="0.4">
      <c r="A21" s="6">
        <v>14</v>
      </c>
      <c r="B21" s="2" t="s">
        <v>127</v>
      </c>
      <c r="C21" s="7" t="s">
        <v>136</v>
      </c>
      <c r="D21" s="8">
        <v>0</v>
      </c>
      <c r="E21" s="7" t="s">
        <v>117</v>
      </c>
      <c r="F21" s="8">
        <v>330000</v>
      </c>
      <c r="G21" s="9">
        <f t="shared" si="0"/>
        <v>-330000</v>
      </c>
      <c r="H21" s="1"/>
    </row>
    <row r="22" spans="1:8" s="3" customFormat="1" ht="16.5" x14ac:dyDescent="0.4">
      <c r="A22" s="6">
        <v>15</v>
      </c>
      <c r="B22" s="18" t="s">
        <v>127</v>
      </c>
      <c r="C22" s="19" t="s">
        <v>134</v>
      </c>
      <c r="D22" s="20">
        <v>0</v>
      </c>
      <c r="E22" s="19" t="s">
        <v>115</v>
      </c>
      <c r="F22" s="20">
        <v>1700000</v>
      </c>
      <c r="G22" s="21">
        <f t="shared" si="0"/>
        <v>-1700000</v>
      </c>
      <c r="H22" s="22"/>
    </row>
    <row r="23" spans="1:8" s="3" customFormat="1" ht="16.5" x14ac:dyDescent="0.4">
      <c r="A23" s="42"/>
      <c r="B23" s="43" t="s">
        <v>152</v>
      </c>
      <c r="C23" s="44"/>
      <c r="D23" s="23">
        <f>SUM(D8:D22)</f>
        <v>1905750</v>
      </c>
      <c r="E23" s="44"/>
      <c r="F23" s="23">
        <f>SUM(F8:F22)</f>
        <v>8927750</v>
      </c>
      <c r="G23" s="23">
        <f>SUM(G8:G22)</f>
        <v>-7022000</v>
      </c>
      <c r="H23" s="45"/>
    </row>
    <row r="24" spans="1:8" ht="19.5" thickBot="1" x14ac:dyDescent="0.45">
      <c r="A24" s="24"/>
      <c r="B24" s="25"/>
      <c r="C24" s="25"/>
      <c r="D24" s="25"/>
      <c r="E24" s="25"/>
      <c r="F24" s="25"/>
      <c r="G24" s="25"/>
      <c r="H24" s="26"/>
    </row>
    <row r="25" spans="1:8" ht="19.5" thickBot="1" x14ac:dyDescent="0.45">
      <c r="A25" s="69" t="s">
        <v>147</v>
      </c>
      <c r="B25" s="70"/>
      <c r="C25" s="70"/>
      <c r="D25" s="70"/>
      <c r="E25" s="70"/>
      <c r="F25" s="70"/>
      <c r="G25" s="70"/>
      <c r="H25" s="71"/>
    </row>
    <row r="26" spans="1:8" s="3" customFormat="1" ht="16.5" x14ac:dyDescent="0.4">
      <c r="A26" s="5">
        <v>1</v>
      </c>
      <c r="B26" s="11" t="s">
        <v>16</v>
      </c>
      <c r="C26" s="12" t="s">
        <v>17</v>
      </c>
      <c r="D26" s="13">
        <v>2475000</v>
      </c>
      <c r="E26" s="12" t="s">
        <v>18</v>
      </c>
      <c r="F26" s="13">
        <v>2100000</v>
      </c>
      <c r="G26" s="14">
        <f t="shared" ref="G26:G43" si="1">D26-F26</f>
        <v>375000</v>
      </c>
      <c r="H26" s="15" t="s">
        <v>19</v>
      </c>
    </row>
    <row r="27" spans="1:8" s="3" customFormat="1" ht="16.5" x14ac:dyDescent="0.4">
      <c r="A27" s="6">
        <v>2</v>
      </c>
      <c r="B27" s="2" t="s">
        <v>41</v>
      </c>
      <c r="C27" s="7" t="s">
        <v>42</v>
      </c>
      <c r="D27" s="8">
        <v>440000</v>
      </c>
      <c r="E27" s="7" t="s">
        <v>43</v>
      </c>
      <c r="F27" s="8">
        <v>200000</v>
      </c>
      <c r="G27" s="9">
        <f t="shared" si="1"/>
        <v>240000</v>
      </c>
      <c r="H27" s="1"/>
    </row>
    <row r="28" spans="1:8" s="3" customFormat="1" ht="16.5" x14ac:dyDescent="0.4">
      <c r="A28" s="6">
        <v>3</v>
      </c>
      <c r="B28" s="2" t="s">
        <v>48</v>
      </c>
      <c r="C28" s="7" t="s">
        <v>49</v>
      </c>
      <c r="D28" s="8">
        <v>2908000</v>
      </c>
      <c r="E28" s="7" t="s">
        <v>50</v>
      </c>
      <c r="F28" s="8">
        <v>2670000</v>
      </c>
      <c r="G28" s="9">
        <f t="shared" si="1"/>
        <v>238000</v>
      </c>
      <c r="H28" s="1"/>
    </row>
    <row r="29" spans="1:8" s="3" customFormat="1" ht="16.5" x14ac:dyDescent="0.4">
      <c r="A29" s="6">
        <v>4</v>
      </c>
      <c r="B29" s="2" t="s">
        <v>59</v>
      </c>
      <c r="C29" s="7" t="s">
        <v>60</v>
      </c>
      <c r="D29" s="8">
        <v>7329700</v>
      </c>
      <c r="E29" s="7" t="s">
        <v>61</v>
      </c>
      <c r="F29" s="8">
        <v>6000000</v>
      </c>
      <c r="G29" s="9">
        <f t="shared" si="1"/>
        <v>1329700</v>
      </c>
      <c r="H29" s="1" t="s">
        <v>62</v>
      </c>
    </row>
    <row r="30" spans="1:8" s="3" customFormat="1" ht="16.5" x14ac:dyDescent="0.4">
      <c r="A30" s="6">
        <v>5</v>
      </c>
      <c r="B30" s="2" t="s">
        <v>59</v>
      </c>
      <c r="C30" s="7" t="s">
        <v>63</v>
      </c>
      <c r="D30" s="8">
        <v>2502940</v>
      </c>
      <c r="E30" s="7" t="s">
        <v>64</v>
      </c>
      <c r="F30" s="8">
        <v>2400000</v>
      </c>
      <c r="G30" s="9">
        <f t="shared" si="1"/>
        <v>102940</v>
      </c>
      <c r="H30" s="1"/>
    </row>
    <row r="31" spans="1:8" s="3" customFormat="1" ht="16.5" x14ac:dyDescent="0.4">
      <c r="A31" s="6">
        <v>6</v>
      </c>
      <c r="B31" s="2" t="s">
        <v>67</v>
      </c>
      <c r="C31" s="7" t="s">
        <v>67</v>
      </c>
      <c r="D31" s="8">
        <v>3727170</v>
      </c>
      <c r="E31" s="7" t="s">
        <v>68</v>
      </c>
      <c r="F31" s="8">
        <v>4100000</v>
      </c>
      <c r="G31" s="9">
        <f t="shared" si="1"/>
        <v>-372830</v>
      </c>
      <c r="H31" s="1" t="s">
        <v>69</v>
      </c>
    </row>
    <row r="32" spans="1:8" s="3" customFormat="1" ht="16.5" x14ac:dyDescent="0.4">
      <c r="A32" s="6">
        <v>7</v>
      </c>
      <c r="B32" s="2" t="s">
        <v>71</v>
      </c>
      <c r="C32" s="7" t="s">
        <v>72</v>
      </c>
      <c r="D32" s="8">
        <v>3157360</v>
      </c>
      <c r="E32" s="7" t="s">
        <v>73</v>
      </c>
      <c r="F32" s="8">
        <v>3066000</v>
      </c>
      <c r="G32" s="9">
        <f t="shared" si="1"/>
        <v>91360</v>
      </c>
      <c r="H32" s="1"/>
    </row>
    <row r="33" spans="1:8" s="3" customFormat="1" ht="16.5" x14ac:dyDescent="0.4">
      <c r="A33" s="6">
        <v>8</v>
      </c>
      <c r="B33" s="2" t="s">
        <v>76</v>
      </c>
      <c r="C33" s="7" t="s">
        <v>77</v>
      </c>
      <c r="D33" s="8">
        <v>2180000</v>
      </c>
      <c r="E33" s="7" t="s">
        <v>78</v>
      </c>
      <c r="F33" s="8">
        <v>2150000</v>
      </c>
      <c r="G33" s="9">
        <f t="shared" si="1"/>
        <v>30000</v>
      </c>
      <c r="H33" s="1"/>
    </row>
    <row r="34" spans="1:8" s="3" customFormat="1" ht="16.5" x14ac:dyDescent="0.4">
      <c r="A34" s="6">
        <v>9</v>
      </c>
      <c r="B34" s="2" t="s">
        <v>82</v>
      </c>
      <c r="C34" s="7" t="s">
        <v>83</v>
      </c>
      <c r="D34" s="8">
        <v>11904000</v>
      </c>
      <c r="E34" s="7" t="s">
        <v>84</v>
      </c>
      <c r="F34" s="8">
        <v>11300000</v>
      </c>
      <c r="G34" s="9">
        <f t="shared" si="1"/>
        <v>604000</v>
      </c>
      <c r="H34" s="1"/>
    </row>
    <row r="35" spans="1:8" s="3" customFormat="1" ht="16.5" x14ac:dyDescent="0.4">
      <c r="A35" s="6">
        <v>10</v>
      </c>
      <c r="B35" s="2" t="s">
        <v>87</v>
      </c>
      <c r="C35" s="10" t="s">
        <v>88</v>
      </c>
      <c r="D35" s="8">
        <v>5494000</v>
      </c>
      <c r="E35" s="7" t="s">
        <v>89</v>
      </c>
      <c r="F35" s="8">
        <v>5000000</v>
      </c>
      <c r="G35" s="9">
        <f t="shared" si="1"/>
        <v>494000</v>
      </c>
      <c r="H35" s="1"/>
    </row>
    <row r="36" spans="1:8" s="3" customFormat="1" ht="16.5" x14ac:dyDescent="0.4">
      <c r="A36" s="6">
        <v>11</v>
      </c>
      <c r="B36" s="2" t="s">
        <v>91</v>
      </c>
      <c r="C36" s="10" t="s">
        <v>92</v>
      </c>
      <c r="D36" s="8">
        <v>3797000</v>
      </c>
      <c r="E36" s="7" t="s">
        <v>93</v>
      </c>
      <c r="F36" s="8">
        <v>3490000</v>
      </c>
      <c r="G36" s="9">
        <f t="shared" si="1"/>
        <v>307000</v>
      </c>
      <c r="H36" s="1"/>
    </row>
    <row r="37" spans="1:8" s="3" customFormat="1" ht="16.5" x14ac:dyDescent="0.4">
      <c r="A37" s="6">
        <v>12</v>
      </c>
      <c r="B37" s="2" t="s">
        <v>94</v>
      </c>
      <c r="C37" s="10" t="s">
        <v>99</v>
      </c>
      <c r="D37" s="8">
        <v>3466800</v>
      </c>
      <c r="E37" s="7" t="s">
        <v>95</v>
      </c>
      <c r="F37" s="8">
        <v>3200000</v>
      </c>
      <c r="G37" s="9">
        <f t="shared" si="1"/>
        <v>266800</v>
      </c>
      <c r="H37" s="1"/>
    </row>
    <row r="38" spans="1:8" s="3" customFormat="1" ht="16.5" x14ac:dyDescent="0.4">
      <c r="A38" s="6">
        <v>13</v>
      </c>
      <c r="B38" s="2" t="s">
        <v>108</v>
      </c>
      <c r="C38" s="10" t="s">
        <v>108</v>
      </c>
      <c r="D38" s="8">
        <v>2829769</v>
      </c>
      <c r="E38" s="7" t="s">
        <v>110</v>
      </c>
      <c r="F38" s="8">
        <v>2800000</v>
      </c>
      <c r="G38" s="9">
        <f t="shared" si="1"/>
        <v>29769</v>
      </c>
      <c r="H38" s="1"/>
    </row>
    <row r="39" spans="1:8" s="3" customFormat="1" ht="16.5" x14ac:dyDescent="0.4">
      <c r="A39" s="6">
        <v>14</v>
      </c>
      <c r="B39" s="2" t="s">
        <v>104</v>
      </c>
      <c r="C39" s="10" t="s">
        <v>105</v>
      </c>
      <c r="D39" s="8">
        <v>4132000</v>
      </c>
      <c r="E39" s="7" t="s">
        <v>109</v>
      </c>
      <c r="F39" s="8">
        <v>4000000</v>
      </c>
      <c r="G39" s="9">
        <f t="shared" si="1"/>
        <v>132000</v>
      </c>
      <c r="H39" s="1"/>
    </row>
    <row r="40" spans="1:8" s="3" customFormat="1" ht="16.5" x14ac:dyDescent="0.4">
      <c r="A40" s="6">
        <v>15</v>
      </c>
      <c r="B40" s="2" t="s">
        <v>118</v>
      </c>
      <c r="C40" s="7"/>
      <c r="D40" s="8">
        <v>78959212</v>
      </c>
      <c r="E40" s="7" t="s">
        <v>119</v>
      </c>
      <c r="F40" s="8">
        <v>78900000</v>
      </c>
      <c r="G40" s="9">
        <f t="shared" si="1"/>
        <v>59212</v>
      </c>
      <c r="H40" s="1"/>
    </row>
    <row r="41" spans="1:8" s="3" customFormat="1" ht="16.5" x14ac:dyDescent="0.4">
      <c r="A41" s="6">
        <v>16</v>
      </c>
      <c r="B41" s="2" t="s">
        <v>120</v>
      </c>
      <c r="C41" s="7" t="s">
        <v>120</v>
      </c>
      <c r="D41" s="8">
        <v>58260400</v>
      </c>
      <c r="E41" s="7" t="s">
        <v>121</v>
      </c>
      <c r="F41" s="8">
        <v>55500000</v>
      </c>
      <c r="G41" s="9">
        <f t="shared" si="1"/>
        <v>2760400</v>
      </c>
      <c r="H41" s="1"/>
    </row>
    <row r="42" spans="1:8" s="3" customFormat="1" ht="16.5" x14ac:dyDescent="0.4">
      <c r="A42" s="6">
        <v>17</v>
      </c>
      <c r="B42" s="2" t="s">
        <v>122</v>
      </c>
      <c r="C42" s="7" t="s">
        <v>122</v>
      </c>
      <c r="D42" s="8">
        <v>63000000</v>
      </c>
      <c r="E42" s="7" t="s">
        <v>128</v>
      </c>
      <c r="F42" s="8">
        <v>58000000</v>
      </c>
      <c r="G42" s="9">
        <f t="shared" si="1"/>
        <v>5000000</v>
      </c>
      <c r="H42" s="1"/>
    </row>
    <row r="43" spans="1:8" s="3" customFormat="1" ht="16.5" x14ac:dyDescent="0.4">
      <c r="A43" s="6">
        <v>18</v>
      </c>
      <c r="B43" s="18" t="s">
        <v>127</v>
      </c>
      <c r="C43" s="19" t="s">
        <v>127</v>
      </c>
      <c r="D43" s="20">
        <v>116161162</v>
      </c>
      <c r="E43" s="19" t="s">
        <v>129</v>
      </c>
      <c r="F43" s="20">
        <v>116000000</v>
      </c>
      <c r="G43" s="21">
        <f t="shared" si="1"/>
        <v>161162</v>
      </c>
      <c r="H43" s="22"/>
    </row>
    <row r="44" spans="1:8" s="3" customFormat="1" ht="16.5" x14ac:dyDescent="0.4">
      <c r="A44" s="42"/>
      <c r="B44" s="43" t="s">
        <v>152</v>
      </c>
      <c r="C44" s="44"/>
      <c r="D44" s="23">
        <f>SUM(D26:D43)</f>
        <v>372724513</v>
      </c>
      <c r="E44" s="44"/>
      <c r="F44" s="23">
        <f>SUM(F26:F43)</f>
        <v>360876000</v>
      </c>
      <c r="G44" s="23">
        <f>SUM(G26:G43)</f>
        <v>11848513</v>
      </c>
      <c r="H44" s="45"/>
    </row>
    <row r="45" spans="1:8" ht="19.5" thickBot="1" x14ac:dyDescent="0.45">
      <c r="A45" s="24"/>
      <c r="B45" s="25"/>
      <c r="C45" s="25"/>
      <c r="D45" s="25"/>
      <c r="E45" s="25"/>
      <c r="F45" s="25"/>
      <c r="G45" s="25"/>
      <c r="H45" s="26"/>
    </row>
    <row r="46" spans="1:8" ht="19.5" thickBot="1" x14ac:dyDescent="0.45">
      <c r="A46" s="69" t="s">
        <v>149</v>
      </c>
      <c r="B46" s="70"/>
      <c r="C46" s="70"/>
      <c r="D46" s="70"/>
      <c r="E46" s="70"/>
      <c r="F46" s="70"/>
      <c r="G46" s="70"/>
      <c r="H46" s="71"/>
    </row>
    <row r="47" spans="1:8" s="3" customFormat="1" ht="16.5" x14ac:dyDescent="0.4">
      <c r="A47" s="5">
        <v>1</v>
      </c>
      <c r="B47" s="11" t="s">
        <v>12</v>
      </c>
      <c r="C47" s="12" t="s">
        <v>13</v>
      </c>
      <c r="D47" s="13">
        <v>800500</v>
      </c>
      <c r="E47" s="12" t="s">
        <v>14</v>
      </c>
      <c r="F47" s="13">
        <v>432270</v>
      </c>
      <c r="G47" s="14">
        <f t="shared" ref="G47:G66" si="2">D47-F47</f>
        <v>368230</v>
      </c>
      <c r="H47" s="15"/>
    </row>
    <row r="48" spans="1:8" s="3" customFormat="1" ht="16.5" x14ac:dyDescent="0.4">
      <c r="A48" s="6">
        <v>2</v>
      </c>
      <c r="B48" s="2" t="s">
        <v>12</v>
      </c>
      <c r="C48" s="7" t="s">
        <v>15</v>
      </c>
      <c r="D48" s="8">
        <v>300000</v>
      </c>
      <c r="E48" s="7" t="s">
        <v>145</v>
      </c>
      <c r="F48" s="8">
        <v>200000</v>
      </c>
      <c r="G48" s="9">
        <f t="shared" si="2"/>
        <v>100000</v>
      </c>
      <c r="H48" s="1"/>
    </row>
    <row r="49" spans="1:8" s="3" customFormat="1" ht="16.5" customHeight="1" x14ac:dyDescent="0.4">
      <c r="A49" s="6">
        <v>3</v>
      </c>
      <c r="B49" s="2" t="s">
        <v>16</v>
      </c>
      <c r="C49" s="7" t="s">
        <v>20</v>
      </c>
      <c r="D49" s="8">
        <v>446000</v>
      </c>
      <c r="E49" s="7" t="s">
        <v>21</v>
      </c>
      <c r="F49" s="8">
        <v>221000</v>
      </c>
      <c r="G49" s="9">
        <f t="shared" si="2"/>
        <v>225000</v>
      </c>
      <c r="H49" s="1"/>
    </row>
    <row r="50" spans="1:8" s="3" customFormat="1" ht="16.5" x14ac:dyDescent="0.4">
      <c r="A50" s="6">
        <v>4</v>
      </c>
      <c r="B50" s="2" t="s">
        <v>34</v>
      </c>
      <c r="C50" s="7" t="s">
        <v>35</v>
      </c>
      <c r="D50" s="8">
        <v>1800000</v>
      </c>
      <c r="E50" s="7" t="s">
        <v>162</v>
      </c>
      <c r="F50" s="8">
        <v>1400000</v>
      </c>
      <c r="G50" s="9">
        <f t="shared" si="2"/>
        <v>400000</v>
      </c>
      <c r="H50" s="1"/>
    </row>
    <row r="51" spans="1:8" s="3" customFormat="1" ht="16.5" x14ac:dyDescent="0.4">
      <c r="A51" s="6">
        <v>5</v>
      </c>
      <c r="B51" s="2" t="s">
        <v>48</v>
      </c>
      <c r="C51" s="7" t="s">
        <v>51</v>
      </c>
      <c r="D51" s="8">
        <v>740000</v>
      </c>
      <c r="E51" s="7" t="s">
        <v>162</v>
      </c>
      <c r="F51" s="8">
        <v>340000</v>
      </c>
      <c r="G51" s="9">
        <f t="shared" si="2"/>
        <v>400000</v>
      </c>
      <c r="H51" s="1"/>
    </row>
    <row r="52" spans="1:8" s="3" customFormat="1" ht="16.5" x14ac:dyDescent="0.4">
      <c r="A52" s="6">
        <v>6</v>
      </c>
      <c r="B52" s="2" t="s">
        <v>22</v>
      </c>
      <c r="C52" s="7" t="s">
        <v>23</v>
      </c>
      <c r="D52" s="8">
        <v>4000000</v>
      </c>
      <c r="E52" s="7" t="s">
        <v>24</v>
      </c>
      <c r="F52" s="8">
        <v>450000</v>
      </c>
      <c r="G52" s="9">
        <f t="shared" si="2"/>
        <v>3550000</v>
      </c>
      <c r="H52" s="1"/>
    </row>
    <row r="53" spans="1:8" s="3" customFormat="1" ht="16.5" x14ac:dyDescent="0.4">
      <c r="A53" s="6">
        <v>7</v>
      </c>
      <c r="B53" s="2" t="s">
        <v>22</v>
      </c>
      <c r="C53" s="7" t="s">
        <v>25</v>
      </c>
      <c r="D53" s="8">
        <v>2400000</v>
      </c>
      <c r="E53" s="7" t="s">
        <v>26</v>
      </c>
      <c r="F53" s="8">
        <v>1800000</v>
      </c>
      <c r="G53" s="9">
        <f t="shared" si="2"/>
        <v>600000</v>
      </c>
      <c r="H53" s="1" t="s">
        <v>27</v>
      </c>
    </row>
    <row r="54" spans="1:8" s="3" customFormat="1" ht="16.5" x14ac:dyDescent="0.4">
      <c r="A54" s="6">
        <v>8</v>
      </c>
      <c r="B54" s="2" t="s">
        <v>22</v>
      </c>
      <c r="C54" s="7" t="s">
        <v>28</v>
      </c>
      <c r="D54" s="8">
        <v>600000</v>
      </c>
      <c r="E54" s="10" t="s">
        <v>29</v>
      </c>
      <c r="F54" s="8">
        <v>260000</v>
      </c>
      <c r="G54" s="9">
        <f t="shared" si="2"/>
        <v>340000</v>
      </c>
      <c r="H54" s="1" t="s">
        <v>30</v>
      </c>
    </row>
    <row r="55" spans="1:8" s="3" customFormat="1" ht="16.5" x14ac:dyDescent="0.4">
      <c r="A55" s="6">
        <v>9</v>
      </c>
      <c r="B55" s="2" t="s">
        <v>31</v>
      </c>
      <c r="C55" s="7" t="s">
        <v>32</v>
      </c>
      <c r="D55" s="8">
        <v>3780000</v>
      </c>
      <c r="E55" s="7" t="s">
        <v>33</v>
      </c>
      <c r="F55" s="8">
        <v>1230000</v>
      </c>
      <c r="G55" s="9">
        <f t="shared" si="2"/>
        <v>2550000</v>
      </c>
      <c r="H55" s="1"/>
    </row>
    <row r="56" spans="1:8" s="3" customFormat="1" ht="16.5" x14ac:dyDescent="0.4">
      <c r="A56" s="6">
        <v>10</v>
      </c>
      <c r="B56" s="2" t="s">
        <v>34</v>
      </c>
      <c r="C56" s="7" t="s">
        <v>36</v>
      </c>
      <c r="D56" s="8">
        <v>800000</v>
      </c>
      <c r="E56" s="7" t="s">
        <v>37</v>
      </c>
      <c r="F56" s="8">
        <v>0</v>
      </c>
      <c r="G56" s="9">
        <f t="shared" si="2"/>
        <v>800000</v>
      </c>
      <c r="H56" s="1"/>
    </row>
    <row r="57" spans="1:8" s="3" customFormat="1" ht="16.5" x14ac:dyDescent="0.4">
      <c r="A57" s="6">
        <v>11</v>
      </c>
      <c r="B57" s="2" t="s">
        <v>38</v>
      </c>
      <c r="C57" s="7" t="s">
        <v>39</v>
      </c>
      <c r="D57" s="8">
        <v>400000</v>
      </c>
      <c r="E57" s="7" t="s">
        <v>40</v>
      </c>
      <c r="F57" s="8">
        <v>300000</v>
      </c>
      <c r="G57" s="9">
        <f t="shared" si="2"/>
        <v>100000</v>
      </c>
      <c r="H57" s="1"/>
    </row>
    <row r="58" spans="1:8" s="3" customFormat="1" ht="16.5" x14ac:dyDescent="0.4">
      <c r="A58" s="6">
        <v>12</v>
      </c>
      <c r="B58" s="2" t="s">
        <v>44</v>
      </c>
      <c r="C58" s="7" t="s">
        <v>45</v>
      </c>
      <c r="D58" s="8">
        <v>690000</v>
      </c>
      <c r="E58" s="7" t="s">
        <v>148</v>
      </c>
      <c r="F58" s="8">
        <v>190000</v>
      </c>
      <c r="G58" s="9">
        <f t="shared" si="2"/>
        <v>500000</v>
      </c>
      <c r="H58" s="1"/>
    </row>
    <row r="59" spans="1:8" s="3" customFormat="1" ht="16.5" x14ac:dyDescent="0.4">
      <c r="A59" s="6">
        <v>13</v>
      </c>
      <c r="B59" s="2" t="s">
        <v>44</v>
      </c>
      <c r="C59" s="7" t="s">
        <v>46</v>
      </c>
      <c r="D59" s="8">
        <v>990000</v>
      </c>
      <c r="E59" s="7" t="s">
        <v>47</v>
      </c>
      <c r="F59" s="8">
        <v>790000</v>
      </c>
      <c r="G59" s="9">
        <f t="shared" si="2"/>
        <v>200000</v>
      </c>
      <c r="H59" s="1"/>
    </row>
    <row r="60" spans="1:8" s="3" customFormat="1" ht="16.5" x14ac:dyDescent="0.4">
      <c r="A60" s="6">
        <v>14</v>
      </c>
      <c r="B60" s="2" t="s">
        <v>48</v>
      </c>
      <c r="C60" s="7" t="s">
        <v>52</v>
      </c>
      <c r="D60" s="8">
        <v>550000</v>
      </c>
      <c r="E60" s="7" t="s">
        <v>53</v>
      </c>
      <c r="F60" s="8">
        <v>100000</v>
      </c>
      <c r="G60" s="9">
        <f t="shared" si="2"/>
        <v>450000</v>
      </c>
      <c r="H60" s="1"/>
    </row>
    <row r="61" spans="1:8" s="3" customFormat="1" ht="16.5" x14ac:dyDescent="0.4">
      <c r="A61" s="6">
        <v>15</v>
      </c>
      <c r="B61" s="2" t="s">
        <v>48</v>
      </c>
      <c r="C61" s="7" t="s">
        <v>55</v>
      </c>
      <c r="D61" s="8">
        <v>210000</v>
      </c>
      <c r="E61" s="7" t="s">
        <v>54</v>
      </c>
      <c r="F61" s="8">
        <v>100000</v>
      </c>
      <c r="G61" s="9">
        <f t="shared" si="2"/>
        <v>110000</v>
      </c>
      <c r="H61" s="1"/>
    </row>
    <row r="62" spans="1:8" s="3" customFormat="1" ht="16.5" x14ac:dyDescent="0.4">
      <c r="A62" s="6">
        <v>16</v>
      </c>
      <c r="B62" s="2" t="s">
        <v>56</v>
      </c>
      <c r="C62" s="7" t="s">
        <v>57</v>
      </c>
      <c r="D62" s="8">
        <v>862000</v>
      </c>
      <c r="E62" s="7" t="s">
        <v>58</v>
      </c>
      <c r="F62" s="8">
        <v>810000</v>
      </c>
      <c r="G62" s="9">
        <f t="shared" si="2"/>
        <v>52000</v>
      </c>
      <c r="H62" s="1"/>
    </row>
    <row r="63" spans="1:8" s="3" customFormat="1" ht="16.5" x14ac:dyDescent="0.4">
      <c r="A63" s="6">
        <v>17</v>
      </c>
      <c r="B63" s="2" t="s">
        <v>59</v>
      </c>
      <c r="C63" s="7" t="s">
        <v>63</v>
      </c>
      <c r="D63" s="8">
        <v>370000</v>
      </c>
      <c r="E63" s="7" t="s">
        <v>66</v>
      </c>
      <c r="F63" s="8">
        <v>0</v>
      </c>
      <c r="G63" s="9">
        <f t="shared" si="2"/>
        <v>370000</v>
      </c>
      <c r="H63" s="1" t="s">
        <v>65</v>
      </c>
    </row>
    <row r="64" spans="1:8" s="3" customFormat="1" ht="16.5" x14ac:dyDescent="0.4">
      <c r="A64" s="6">
        <v>18</v>
      </c>
      <c r="B64" s="2" t="s">
        <v>87</v>
      </c>
      <c r="C64" s="10" t="s">
        <v>88</v>
      </c>
      <c r="D64" s="8">
        <v>0</v>
      </c>
      <c r="E64" s="7" t="s">
        <v>90</v>
      </c>
      <c r="F64" s="8">
        <v>340000</v>
      </c>
      <c r="G64" s="9">
        <f t="shared" si="2"/>
        <v>-340000</v>
      </c>
      <c r="H64" s="1"/>
    </row>
    <row r="65" spans="1:8" s="3" customFormat="1" ht="16.5" x14ac:dyDescent="0.4">
      <c r="A65" s="6">
        <v>19</v>
      </c>
      <c r="B65" s="2" t="s">
        <v>137</v>
      </c>
      <c r="C65" s="7" t="s">
        <v>138</v>
      </c>
      <c r="D65" s="8">
        <v>15810000</v>
      </c>
      <c r="E65" s="7" t="s">
        <v>139</v>
      </c>
      <c r="F65" s="8">
        <v>9890000</v>
      </c>
      <c r="G65" s="9">
        <f t="shared" si="2"/>
        <v>5920000</v>
      </c>
      <c r="H65" s="1"/>
    </row>
    <row r="66" spans="1:8" s="3" customFormat="1" ht="16.5" x14ac:dyDescent="0.4">
      <c r="A66" s="6">
        <v>20</v>
      </c>
      <c r="B66" s="18" t="s">
        <v>137</v>
      </c>
      <c r="C66" s="19" t="s">
        <v>140</v>
      </c>
      <c r="D66" s="20">
        <v>2152000</v>
      </c>
      <c r="E66" s="19" t="s">
        <v>141</v>
      </c>
      <c r="F66" s="20">
        <v>598000</v>
      </c>
      <c r="G66" s="21">
        <f t="shared" si="2"/>
        <v>1554000</v>
      </c>
      <c r="H66" s="22"/>
    </row>
    <row r="67" spans="1:8" s="3" customFormat="1" ht="16.5" x14ac:dyDescent="0.4">
      <c r="A67" s="42"/>
      <c r="B67" s="43" t="s">
        <v>152</v>
      </c>
      <c r="C67" s="44"/>
      <c r="D67" s="23">
        <f>SUM(D47:D66)</f>
        <v>37700500</v>
      </c>
      <c r="E67" s="44"/>
      <c r="F67" s="23">
        <f>SUM(F47:F66)</f>
        <v>19451270</v>
      </c>
      <c r="G67" s="23">
        <f>SUM(G47:G66)</f>
        <v>18249230</v>
      </c>
      <c r="H67" s="45"/>
    </row>
    <row r="68" spans="1:8" ht="19.5" thickBot="1" x14ac:dyDescent="0.45">
      <c r="A68" s="28"/>
      <c r="B68" s="29"/>
      <c r="C68" s="29"/>
      <c r="D68" s="29"/>
      <c r="E68" s="29"/>
      <c r="F68" s="29"/>
      <c r="G68" s="29"/>
      <c r="H68" s="30"/>
    </row>
    <row r="69" spans="1:8" ht="19.5" thickBot="1" x14ac:dyDescent="0.45">
      <c r="A69" s="69" t="s">
        <v>150</v>
      </c>
      <c r="B69" s="70"/>
      <c r="C69" s="70"/>
      <c r="D69" s="70"/>
      <c r="E69" s="70"/>
      <c r="F69" s="70"/>
      <c r="G69" s="70"/>
      <c r="H69" s="71"/>
    </row>
    <row r="70" spans="1:8" s="3" customFormat="1" ht="16.5" x14ac:dyDescent="0.4">
      <c r="A70" s="28">
        <v>1</v>
      </c>
      <c r="B70" s="31" t="s">
        <v>76</v>
      </c>
      <c r="C70" s="32" t="s">
        <v>79</v>
      </c>
      <c r="D70" s="33">
        <v>383000</v>
      </c>
      <c r="E70" s="32" t="s">
        <v>80</v>
      </c>
      <c r="F70" s="33">
        <v>211000</v>
      </c>
      <c r="G70" s="34">
        <f>D70-F70</f>
        <v>172000</v>
      </c>
      <c r="H70" s="35" t="s">
        <v>81</v>
      </c>
    </row>
    <row r="71" spans="1:8" x14ac:dyDescent="0.4">
      <c r="A71" s="42"/>
      <c r="B71" s="43" t="s">
        <v>152</v>
      </c>
      <c r="C71" s="46"/>
      <c r="D71" s="27">
        <f>SUM(D70)</f>
        <v>383000</v>
      </c>
      <c r="E71" s="46"/>
      <c r="F71" s="27">
        <f t="shared" ref="F71:G71" si="3">SUM(F70)</f>
        <v>211000</v>
      </c>
      <c r="G71" s="27">
        <f t="shared" si="3"/>
        <v>172000</v>
      </c>
      <c r="H71" s="47"/>
    </row>
    <row r="72" spans="1:8" ht="19.5" thickBot="1" x14ac:dyDescent="0.45">
      <c r="A72" s="28"/>
      <c r="B72" s="29"/>
      <c r="C72" s="29"/>
      <c r="D72" s="29"/>
      <c r="E72" s="29"/>
      <c r="F72" s="29"/>
      <c r="G72" s="29"/>
      <c r="H72" s="30"/>
    </row>
    <row r="73" spans="1:8" ht="19.5" thickBot="1" x14ac:dyDescent="0.45">
      <c r="A73" s="69" t="s">
        <v>151</v>
      </c>
      <c r="B73" s="70"/>
      <c r="C73" s="70"/>
      <c r="D73" s="70"/>
      <c r="E73" s="70"/>
      <c r="F73" s="70"/>
      <c r="G73" s="70"/>
      <c r="H73" s="71"/>
    </row>
    <row r="74" spans="1:8" s="3" customFormat="1" ht="16.5" x14ac:dyDescent="0.4">
      <c r="A74" s="6">
        <v>1</v>
      </c>
      <c r="B74" s="2" t="s">
        <v>94</v>
      </c>
      <c r="C74" s="10" t="s">
        <v>99</v>
      </c>
      <c r="D74" s="8">
        <v>0</v>
      </c>
      <c r="E74" s="7" t="s">
        <v>100</v>
      </c>
      <c r="F74" s="8">
        <v>330000</v>
      </c>
      <c r="G74" s="9">
        <f t="shared" ref="G74:G82" si="4">D74-F74</f>
        <v>-330000</v>
      </c>
      <c r="H74" s="1"/>
    </row>
    <row r="75" spans="1:8" s="3" customFormat="1" ht="16.5" x14ac:dyDescent="0.4">
      <c r="A75" s="6">
        <v>2</v>
      </c>
      <c r="B75" s="2" t="s">
        <v>82</v>
      </c>
      <c r="C75" s="7" t="s">
        <v>85</v>
      </c>
      <c r="D75" s="8">
        <v>0</v>
      </c>
      <c r="E75" s="7" t="s">
        <v>86</v>
      </c>
      <c r="F75" s="8">
        <v>300000</v>
      </c>
      <c r="G75" s="9">
        <f>D75-F75</f>
        <v>-300000</v>
      </c>
      <c r="H75" s="1"/>
    </row>
    <row r="76" spans="1:8" s="3" customFormat="1" ht="16.5" x14ac:dyDescent="0.4">
      <c r="A76" s="6">
        <v>3</v>
      </c>
      <c r="B76" s="2" t="s">
        <v>104</v>
      </c>
      <c r="C76" s="10" t="s">
        <v>105</v>
      </c>
      <c r="D76" s="8">
        <v>0</v>
      </c>
      <c r="E76" s="7" t="s">
        <v>143</v>
      </c>
      <c r="F76" s="8">
        <v>200000</v>
      </c>
      <c r="G76" s="9">
        <f t="shared" si="4"/>
        <v>-200000</v>
      </c>
      <c r="H76" s="1"/>
    </row>
    <row r="77" spans="1:8" s="3" customFormat="1" ht="16.5" x14ac:dyDescent="0.4">
      <c r="A77" s="6">
        <v>4</v>
      </c>
      <c r="B77" s="2" t="s">
        <v>104</v>
      </c>
      <c r="C77" s="10" t="s">
        <v>106</v>
      </c>
      <c r="D77" s="8">
        <v>0</v>
      </c>
      <c r="E77" s="7" t="s">
        <v>107</v>
      </c>
      <c r="F77" s="8">
        <v>40000</v>
      </c>
      <c r="G77" s="9">
        <f t="shared" si="4"/>
        <v>-40000</v>
      </c>
      <c r="H77" s="1"/>
    </row>
    <row r="78" spans="1:8" s="3" customFormat="1" ht="16.5" x14ac:dyDescent="0.4">
      <c r="A78" s="6">
        <v>5</v>
      </c>
      <c r="B78" s="2" t="s">
        <v>120</v>
      </c>
      <c r="C78" s="7" t="s">
        <v>125</v>
      </c>
      <c r="D78" s="8">
        <v>0</v>
      </c>
      <c r="E78" s="7" t="s">
        <v>124</v>
      </c>
      <c r="F78" s="8">
        <v>99000</v>
      </c>
      <c r="G78" s="9">
        <f t="shared" si="4"/>
        <v>-99000</v>
      </c>
      <c r="H78" s="1"/>
    </row>
    <row r="79" spans="1:8" s="3" customFormat="1" ht="16.5" x14ac:dyDescent="0.4">
      <c r="A79" s="6">
        <v>6</v>
      </c>
      <c r="B79" s="2" t="s">
        <v>122</v>
      </c>
      <c r="C79" s="7" t="s">
        <v>125</v>
      </c>
      <c r="D79" s="8">
        <v>0</v>
      </c>
      <c r="E79" s="7" t="s">
        <v>126</v>
      </c>
      <c r="F79" s="8">
        <v>433000</v>
      </c>
      <c r="G79" s="9">
        <f t="shared" si="4"/>
        <v>-433000</v>
      </c>
      <c r="H79" s="1"/>
    </row>
    <row r="80" spans="1:8" s="3" customFormat="1" ht="16.5" x14ac:dyDescent="0.4">
      <c r="A80" s="6">
        <v>7</v>
      </c>
      <c r="B80" s="2" t="s">
        <v>127</v>
      </c>
      <c r="C80" s="7" t="s">
        <v>130</v>
      </c>
      <c r="D80" s="8">
        <v>0</v>
      </c>
      <c r="E80" s="7" t="s">
        <v>131</v>
      </c>
      <c r="F80" s="8">
        <v>2800000</v>
      </c>
      <c r="G80" s="9">
        <f t="shared" si="4"/>
        <v>-2800000</v>
      </c>
      <c r="H80" s="1"/>
    </row>
    <row r="81" spans="1:8" s="3" customFormat="1" ht="16.5" x14ac:dyDescent="0.4">
      <c r="A81" s="6">
        <v>8</v>
      </c>
      <c r="B81" s="2" t="s">
        <v>127</v>
      </c>
      <c r="C81" s="7" t="s">
        <v>132</v>
      </c>
      <c r="D81" s="8">
        <v>0</v>
      </c>
      <c r="E81" s="10" t="s">
        <v>133</v>
      </c>
      <c r="F81" s="8">
        <v>1310000</v>
      </c>
      <c r="G81" s="9">
        <f t="shared" si="4"/>
        <v>-1310000</v>
      </c>
      <c r="H81" s="1"/>
    </row>
    <row r="82" spans="1:8" s="3" customFormat="1" ht="16.5" x14ac:dyDescent="0.4">
      <c r="A82" s="6">
        <v>9</v>
      </c>
      <c r="B82" s="18" t="s">
        <v>137</v>
      </c>
      <c r="C82" s="19" t="s">
        <v>142</v>
      </c>
      <c r="D82" s="20">
        <v>7950000</v>
      </c>
      <c r="E82" s="19"/>
      <c r="F82" s="20">
        <v>4790000</v>
      </c>
      <c r="G82" s="21">
        <f t="shared" si="4"/>
        <v>3160000</v>
      </c>
      <c r="H82" s="22"/>
    </row>
    <row r="83" spans="1:8" s="3" customFormat="1" ht="16.5" x14ac:dyDescent="0.4">
      <c r="A83" s="42"/>
      <c r="B83" s="43" t="s">
        <v>152</v>
      </c>
      <c r="C83" s="44"/>
      <c r="D83" s="23">
        <f>SUM(D74:D82)</f>
        <v>7950000</v>
      </c>
      <c r="E83" s="44"/>
      <c r="F83" s="23">
        <f>SUM(F74:F82)</f>
        <v>10302000</v>
      </c>
      <c r="G83" s="23">
        <f>SUM(G74:G82)</f>
        <v>-2352000</v>
      </c>
      <c r="H83" s="45"/>
    </row>
    <row r="84" spans="1:8" s="3" customFormat="1" ht="16.5" x14ac:dyDescent="0.4">
      <c r="A84" s="5"/>
      <c r="B84" s="11"/>
      <c r="C84" s="12"/>
      <c r="D84" s="13"/>
      <c r="E84" s="12"/>
      <c r="F84" s="13"/>
      <c r="G84" s="13"/>
      <c r="H84" s="15"/>
    </row>
    <row r="85" spans="1:8" x14ac:dyDescent="0.4">
      <c r="A85" s="51" t="s">
        <v>5</v>
      </c>
      <c r="B85" s="52"/>
      <c r="C85" s="52"/>
      <c r="D85" s="48">
        <f>D83+D71+D67+D44+D23</f>
        <v>420663763</v>
      </c>
      <c r="E85" s="49"/>
      <c r="F85" s="48">
        <f>F83+F71+F67+F44+F23</f>
        <v>399768020</v>
      </c>
      <c r="G85" s="48">
        <f>G83+G71+G67+G44+G23</f>
        <v>20895743</v>
      </c>
      <c r="H85" s="50"/>
    </row>
  </sheetData>
  <sortState ref="A8:H24">
    <sortCondition ref="B8:B24"/>
  </sortState>
  <mergeCells count="16">
    <mergeCell ref="A1:H1"/>
    <mergeCell ref="A3:H3"/>
    <mergeCell ref="B5:B6"/>
    <mergeCell ref="A5:A6"/>
    <mergeCell ref="A7:H7"/>
    <mergeCell ref="A4:B4"/>
    <mergeCell ref="C4:D4"/>
    <mergeCell ref="A2:H2"/>
    <mergeCell ref="A85:C85"/>
    <mergeCell ref="E5:F5"/>
    <mergeCell ref="C5:D5"/>
    <mergeCell ref="H5:H6"/>
    <mergeCell ref="A25:H25"/>
    <mergeCell ref="A46:H46"/>
    <mergeCell ref="A69:H69"/>
    <mergeCell ref="A73:H73"/>
  </mergeCells>
  <phoneticPr fontI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記入例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 斉</dc:creator>
  <cp:lastModifiedBy>京成建設　藤安 愛</cp:lastModifiedBy>
  <cp:lastPrinted>2024-07-17T02:23:41Z</cp:lastPrinted>
  <dcterms:created xsi:type="dcterms:W3CDTF">2023-06-07T06:46:59Z</dcterms:created>
  <dcterms:modified xsi:type="dcterms:W3CDTF">2025-02-20T07:20:14Z</dcterms:modified>
</cp:coreProperties>
</file>