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経理工事事務（秘）\Invoice対応関連\支払一覧表エクセルファイル\"/>
    </mc:Choice>
  </mc:AlternateContent>
  <bookViews>
    <workbookView xWindow="0" yWindow="0" windowWidth="20490" windowHeight="7530" tabRatio="500"/>
  </bookViews>
  <sheets>
    <sheet name="支払一覧" sheetId="1" r:id="rId1"/>
  </sheets>
  <definedNames>
    <definedName name="_xlnm.Print_Area" localSheetId="0">支払一覧!$A$1:$Q$116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14" i="1" l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O4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N46" i="1"/>
  <c r="O45" i="1"/>
  <c r="N45" i="1"/>
  <c r="O44" i="1"/>
  <c r="N44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 s="1"/>
  <c r="O10" i="1"/>
  <c r="N10" i="1" s="1"/>
  <c r="O9" i="1"/>
  <c r="N9" i="1" s="1"/>
  <c r="Q9" i="1" s="1"/>
  <c r="J11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0" i="1"/>
  <c r="J9" i="1"/>
  <c r="S114" i="1" l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I5" i="1" l="1"/>
  <c r="D5" i="1"/>
  <c r="G5" i="1" s="1"/>
  <c r="G4" i="1" l="1"/>
  <c r="I4" i="1" s="1"/>
</calcChain>
</file>

<file path=xl/sharedStrings.xml><?xml version="1.0" encoding="utf-8"?>
<sst xmlns="http://schemas.openxmlformats.org/spreadsheetml/2006/main" count="181" uniqueCount="144">
  <si>
    <t>工事コード</t>
    <rPh sb="0" eb="2">
      <t>コウj</t>
    </rPh>
    <phoneticPr fontId="2"/>
  </si>
  <si>
    <t>工事件名</t>
    <rPh sb="0" eb="4">
      <t>コウj</t>
    </rPh>
    <phoneticPr fontId="2"/>
  </si>
  <si>
    <t>完成工事原価</t>
    <rPh sb="0" eb="6">
      <t>カンセイコウj</t>
    </rPh>
    <phoneticPr fontId="2"/>
  </si>
  <si>
    <t>今回契約支払</t>
    <rPh sb="0" eb="2">
      <t>コンカ</t>
    </rPh>
    <rPh sb="2" eb="4">
      <t>ケイヤk</t>
    </rPh>
    <rPh sb="4" eb="6">
      <t>シハラ</t>
    </rPh>
    <phoneticPr fontId="2"/>
  </si>
  <si>
    <t>前回迄支払</t>
    <rPh sb="0" eb="3">
      <t>ゼンカ</t>
    </rPh>
    <rPh sb="3" eb="5">
      <t>シハラ</t>
    </rPh>
    <phoneticPr fontId="2"/>
  </si>
  <si>
    <t>支払累計</t>
    <rPh sb="0" eb="2">
      <t>シハラ</t>
    </rPh>
    <rPh sb="2" eb="4">
      <t>ル</t>
    </rPh>
    <phoneticPr fontId="2"/>
  </si>
  <si>
    <t>今回契約外分支払</t>
    <rPh sb="0" eb="2">
      <t>コンカ</t>
    </rPh>
    <rPh sb="2" eb="5">
      <t>ケイヤk</t>
    </rPh>
    <rPh sb="6" eb="8">
      <t>シハラ</t>
    </rPh>
    <phoneticPr fontId="2"/>
  </si>
  <si>
    <t>支払残</t>
    <rPh sb="0" eb="2">
      <t>シハラ</t>
    </rPh>
    <rPh sb="2" eb="3">
      <t>ザn</t>
    </rPh>
    <phoneticPr fontId="2"/>
  </si>
  <si>
    <t>今回支払総額</t>
    <rPh sb="0" eb="2">
      <t>コンカ</t>
    </rPh>
    <rPh sb="2" eb="4">
      <t>シハラ</t>
    </rPh>
    <rPh sb="4" eb="6">
      <t>ソウガk</t>
    </rPh>
    <phoneticPr fontId="2"/>
  </si>
  <si>
    <t>承認</t>
    <rPh sb="0" eb="2">
      <t>ショウニn</t>
    </rPh>
    <phoneticPr fontId="2"/>
  </si>
  <si>
    <t>確認</t>
    <rPh sb="0" eb="2">
      <t>カクニン</t>
    </rPh>
    <phoneticPr fontId="2"/>
  </si>
  <si>
    <t>受付</t>
    <rPh sb="0" eb="2">
      <t>ウケツケ</t>
    </rPh>
    <phoneticPr fontId="2"/>
  </si>
  <si>
    <t>作成者</t>
    <rPh sb="0" eb="3">
      <t>サクセ</t>
    </rPh>
    <phoneticPr fontId="2"/>
  </si>
  <si>
    <t>実行予算</t>
    <rPh sb="0" eb="1">
      <t>ジツ</t>
    </rPh>
    <rPh sb="1" eb="2">
      <t>ギョウ</t>
    </rPh>
    <rPh sb="2" eb="3">
      <t>ヨ</t>
    </rPh>
    <rPh sb="3" eb="4">
      <t>サン</t>
    </rPh>
    <phoneticPr fontId="2"/>
  </si>
  <si>
    <t>（建築）</t>
  </si>
  <si>
    <t>支払一覧表</t>
    <rPh sb="0" eb="2">
      <t>シハラ</t>
    </rPh>
    <rPh sb="2" eb="4">
      <t>イチラン</t>
    </rPh>
    <rPh sb="4" eb="5">
      <t>ヒョウ</t>
    </rPh>
    <phoneticPr fontId="2"/>
  </si>
  <si>
    <t>業者コード</t>
    <rPh sb="0" eb="2">
      <t>ギョウシャ</t>
    </rPh>
    <phoneticPr fontId="2"/>
  </si>
  <si>
    <t>業者名</t>
    <rPh sb="0" eb="2">
      <t>ギョウシャ</t>
    </rPh>
    <rPh sb="2" eb="3">
      <t>メイ</t>
    </rPh>
    <phoneticPr fontId="2"/>
  </si>
  <si>
    <t>請求書
番号</t>
    <rPh sb="0" eb="3">
      <t>セイキュウショ</t>
    </rPh>
    <rPh sb="4" eb="6">
      <t>バンゴウ</t>
    </rPh>
    <phoneticPr fontId="2"/>
  </si>
  <si>
    <t>工種</t>
    <rPh sb="0" eb="2">
      <t>コウシュ</t>
    </rPh>
    <phoneticPr fontId="2"/>
  </si>
  <si>
    <t>原価要素</t>
    <rPh sb="0" eb="2">
      <t>ゲンカ</t>
    </rPh>
    <rPh sb="2" eb="4">
      <t>ヨウソ</t>
    </rPh>
    <phoneticPr fontId="2"/>
  </si>
  <si>
    <t>摘要</t>
    <rPh sb="0" eb="2">
      <t>テキヨウ</t>
    </rPh>
    <phoneticPr fontId="2"/>
  </si>
  <si>
    <t>税率</t>
    <rPh sb="0" eb="2">
      <t>ゼイリツ</t>
    </rPh>
    <phoneticPr fontId="2"/>
  </si>
  <si>
    <t>契約額</t>
    <rPh sb="0" eb="2">
      <t>ケイヤク</t>
    </rPh>
    <rPh sb="2" eb="3">
      <t>ガク</t>
    </rPh>
    <phoneticPr fontId="2"/>
  </si>
  <si>
    <t>契約分
前回迄支払</t>
    <rPh sb="0" eb="2">
      <t>ケイヤク</t>
    </rPh>
    <rPh sb="2" eb="3">
      <t>ブン</t>
    </rPh>
    <rPh sb="4" eb="6">
      <t>ゼンカイ</t>
    </rPh>
    <rPh sb="6" eb="7">
      <t>マデ</t>
    </rPh>
    <rPh sb="7" eb="9">
      <t>シハラ</t>
    </rPh>
    <phoneticPr fontId="2"/>
  </si>
  <si>
    <t>今回支払</t>
    <rPh sb="0" eb="2">
      <t>コンカイ</t>
    </rPh>
    <rPh sb="2" eb="4">
      <t>シハラ</t>
    </rPh>
    <phoneticPr fontId="2"/>
  </si>
  <si>
    <t>（税抜）</t>
    <rPh sb="1" eb="3">
      <t>ゼイヌキ</t>
    </rPh>
    <phoneticPr fontId="2"/>
  </si>
  <si>
    <t>（消費税）</t>
    <rPh sb="1" eb="4">
      <t>ショウヒゼイ</t>
    </rPh>
    <phoneticPr fontId="2"/>
  </si>
  <si>
    <t>（税込）</t>
    <rPh sb="1" eb="3">
      <t>ゼイコミ</t>
    </rPh>
    <phoneticPr fontId="2"/>
  </si>
  <si>
    <t>契約分
支払残額</t>
    <rPh sb="0" eb="2">
      <t>ケイヤク</t>
    </rPh>
    <rPh sb="2" eb="3">
      <t>ブン</t>
    </rPh>
    <rPh sb="4" eb="6">
      <t>シハラ</t>
    </rPh>
    <rPh sb="6" eb="8">
      <t>ザンガク</t>
    </rPh>
    <phoneticPr fontId="2"/>
  </si>
  <si>
    <t>契約/契約外判定</t>
    <rPh sb="0" eb="2">
      <t>ケイヤク</t>
    </rPh>
    <rPh sb="3" eb="5">
      <t>ケイヤク</t>
    </rPh>
    <rPh sb="5" eb="6">
      <t>ガイ</t>
    </rPh>
    <rPh sb="6" eb="8">
      <t>ハンテイ</t>
    </rPh>
    <phoneticPr fontId="2"/>
  </si>
  <si>
    <t>課税
区分</t>
    <rPh sb="0" eb="2">
      <t>カゼイ</t>
    </rPh>
    <rPh sb="3" eb="5">
      <t>クブン</t>
    </rPh>
    <phoneticPr fontId="2"/>
  </si>
  <si>
    <t>注文
番号</t>
    <rPh sb="0" eb="2">
      <t>チュウモン</t>
    </rPh>
    <rPh sb="3" eb="5">
      <t>バンゴウ</t>
    </rPh>
    <phoneticPr fontId="2"/>
  </si>
  <si>
    <t>京成建設㈱建設工事</t>
    <rPh sb="0" eb="2">
      <t>ケイセイ</t>
    </rPh>
    <rPh sb="2" eb="4">
      <t>ケンセツ</t>
    </rPh>
    <rPh sb="5" eb="7">
      <t>ケンセツ</t>
    </rPh>
    <rPh sb="7" eb="9">
      <t>コウジ</t>
    </rPh>
    <phoneticPr fontId="2"/>
  </si>
  <si>
    <t>※連携外</t>
    <rPh sb="1" eb="3">
      <t>レンケイ</t>
    </rPh>
    <rPh sb="3" eb="4">
      <t>ガイ</t>
    </rPh>
    <phoneticPr fontId="2"/>
  </si>
  <si>
    <t>課税区分</t>
    <rPh sb="0" eb="4">
      <t>カゼイクブン</t>
    </rPh>
    <phoneticPr fontId="2"/>
  </si>
  <si>
    <t>（土木）</t>
  </si>
  <si>
    <t>1011：建 準備費</t>
  </si>
  <si>
    <t>2010：土木　材料費</t>
  </si>
  <si>
    <t>10：材料費</t>
  </si>
  <si>
    <t>1021：建 仮設建物費</t>
  </si>
  <si>
    <t>2020：土木　労務費</t>
  </si>
  <si>
    <t>20：労務費</t>
  </si>
  <si>
    <t>1031：建 工事施設費</t>
  </si>
  <si>
    <t>2030：土木　外注費</t>
  </si>
  <si>
    <t>30：外注費</t>
  </si>
  <si>
    <t>1041：建 環境安全費</t>
  </si>
  <si>
    <t>2040：土木　機械等経費</t>
  </si>
  <si>
    <t>41：仮設経費</t>
  </si>
  <si>
    <t>1051：建 動力用水光熱費</t>
  </si>
  <si>
    <t>2050：土木　仮設経費</t>
  </si>
  <si>
    <t>42：動力用水光熱費</t>
  </si>
  <si>
    <t>1061：建 屋外整理清掃費</t>
  </si>
  <si>
    <t>8010：土木　人件費</t>
  </si>
  <si>
    <t>43：機械等経費</t>
  </si>
  <si>
    <t>1071：建 機械器具費</t>
  </si>
  <si>
    <t>8020：土木　損害保険料</t>
  </si>
  <si>
    <t>44：設計費</t>
  </si>
  <si>
    <t>1081：建 その他共通仮設費</t>
  </si>
  <si>
    <t>8030：土木　法定福利</t>
  </si>
  <si>
    <t>45：労務管理費</t>
  </si>
  <si>
    <t>3011：建 墨出養生</t>
  </si>
  <si>
    <t>8040：土木　福利厚生</t>
  </si>
  <si>
    <t>46：租税公課</t>
  </si>
  <si>
    <t>3021：建 足場</t>
  </si>
  <si>
    <t>8050：土木　事務用品</t>
  </si>
  <si>
    <t>47：地代家賃</t>
  </si>
  <si>
    <t>3031：建 その他直接仮設費</t>
  </si>
  <si>
    <t>8060：土木　通信交通</t>
  </si>
  <si>
    <t>48：保険料</t>
  </si>
  <si>
    <t>4011：建 土工事(材料)</t>
  </si>
  <si>
    <t>8070：土木　設計費</t>
  </si>
  <si>
    <t>49：給与手当</t>
  </si>
  <si>
    <t>4012：建 土工事(外注)</t>
  </si>
  <si>
    <t>8080：土木　交際費</t>
  </si>
  <si>
    <t>50：退職金</t>
  </si>
  <si>
    <t>4021：建 山留工事(材料)</t>
  </si>
  <si>
    <t>8090：土木　水光熱費</t>
  </si>
  <si>
    <t>51：法定福利費</t>
  </si>
  <si>
    <t>4022：建 山留工事(外注)</t>
  </si>
  <si>
    <t>8100：土木　労務管理費</t>
  </si>
  <si>
    <t>52：福利厚生費</t>
  </si>
  <si>
    <t>4031：建 杭･地業(材料)</t>
  </si>
  <si>
    <t>8110：土木　租税公課</t>
  </si>
  <si>
    <t>53：事務用品費</t>
  </si>
  <si>
    <t>4032：建 杭･地業(外注)</t>
  </si>
  <si>
    <t>8120：土木　地代家賃</t>
  </si>
  <si>
    <t>54：通信交通費</t>
  </si>
  <si>
    <t>4041：建 鉄筋工事(材料)</t>
  </si>
  <si>
    <t>8130：土木　補償寄付</t>
  </si>
  <si>
    <t>55：交際費</t>
  </si>
  <si>
    <t>4042：建 鉄筋工事(外注)</t>
  </si>
  <si>
    <t>8140：土木　雑費</t>
  </si>
  <si>
    <t>56：寄附金</t>
  </si>
  <si>
    <t>4051：建 ｺﾝｸﾘｰﾄ工事(材料)</t>
  </si>
  <si>
    <t>57：補償費</t>
  </si>
  <si>
    <t>4052：建 ｺﾝｸﾘｰﾄ工事(外注)</t>
  </si>
  <si>
    <t>58：その他経費</t>
  </si>
  <si>
    <t>4061：建 型枠工事</t>
  </si>
  <si>
    <t>59：地代家賃(外形)</t>
  </si>
  <si>
    <t>4071：建 鉄骨工事</t>
  </si>
  <si>
    <t>60：給与手当(外形)</t>
  </si>
  <si>
    <t>4081：建 既製ｺﾝｸﾘｰﾄ工事</t>
  </si>
  <si>
    <t>4091：建 防水工事</t>
  </si>
  <si>
    <t>4101：建 石工事</t>
  </si>
  <si>
    <t>4111：建 タイル工事</t>
  </si>
  <si>
    <t>4121：建 木工事</t>
  </si>
  <si>
    <t>4131：建 屋根･樋工事</t>
  </si>
  <si>
    <t>4141：建 金属工事</t>
  </si>
  <si>
    <t>4151：建 左官工事</t>
  </si>
  <si>
    <t>4161：建 建具硝子工事</t>
  </si>
  <si>
    <t>4162：建 木製建具工事</t>
  </si>
  <si>
    <t>4163：建 金属製建具工事</t>
  </si>
  <si>
    <t>4164：建 硝子工事</t>
  </si>
  <si>
    <t>4171：建 塗装工事</t>
  </si>
  <si>
    <t>4181：建 内外装工事</t>
  </si>
  <si>
    <t>4191：建 仕上ﾕﾆｯﾄ工事</t>
  </si>
  <si>
    <t>4201：建 雑工事</t>
  </si>
  <si>
    <t>4211：建 外構工事</t>
  </si>
  <si>
    <t>4221：建 解体工事</t>
  </si>
  <si>
    <t>4231：建 昇降機設備工事</t>
  </si>
  <si>
    <t>4241：建 総合工事</t>
  </si>
  <si>
    <t>4251：建 基礎工事</t>
  </si>
  <si>
    <t>4261：建 躯体工事</t>
  </si>
  <si>
    <t>4271：建 仕上工事</t>
  </si>
  <si>
    <t>4281：建 その他建築一式工事</t>
  </si>
  <si>
    <t>4401：建 電気設備工事</t>
  </si>
  <si>
    <t>4411：建 給排水衛生設備工事</t>
  </si>
  <si>
    <t>4421：建 空調換気工事</t>
  </si>
  <si>
    <t>4431：建 防災設備工事</t>
  </si>
  <si>
    <t>4501：建 追加工事</t>
  </si>
  <si>
    <t>7011：建築　人件費</t>
  </si>
  <si>
    <t>7021：建築　保険料</t>
  </si>
  <si>
    <t>7031：建築　法定福利</t>
  </si>
  <si>
    <t>7041：建築　福利厚生</t>
  </si>
  <si>
    <t>7051：建築　事務用品</t>
  </si>
  <si>
    <t>7061：建築　通信交通</t>
  </si>
  <si>
    <t>7071：建築　施工図作成</t>
  </si>
  <si>
    <t>7081：建築　交際費</t>
  </si>
  <si>
    <t>7091：建築　租税公課</t>
  </si>
  <si>
    <t>7101：建築　補償寄付</t>
  </si>
  <si>
    <t>7111：建築　雑費</t>
  </si>
  <si>
    <t>7121：建築　設計費</t>
  </si>
  <si>
    <t>7131：建築　積算費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</si>
</sst>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yyyy\ &quot;年&quot;\ m\ &quot;月度&quot;;@"/>
  </numFmts>
  <fonts count="15">
    <font>
      <sz val="12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0"/>
      <color theme="1"/>
      <name val="Yu Gothic"/>
      <family val="2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 tint="0.249977111117893"/>
      <name val="Yu Gothic"/>
      <family val="2"/>
      <charset val="128"/>
      <scheme val="minor"/>
    </font>
    <font>
      <sz val="10"/>
      <color theme="1" tint="0.249977111117893"/>
      <name val="Yu Gothic"/>
      <family val="2"/>
      <charset val="128"/>
      <scheme val="minor"/>
    </font>
    <font>
      <b/>
      <sz val="18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9"/>
      <color theme="1" tint="0.249977111117893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1"/>
      <color theme="1" tint="0.249977111117893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51">
    <xf numFmtId="0" fontId="0" fillId="0" borderId="0" xfId="0"/>
    <xf numFmtId="0" fontId="1" fillId="0" borderId="0" xfId="0" applyFont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/>
    </xf>
    <xf numFmtId="38" fontId="4" fillId="0" borderId="5" xfId="1" applyFont="1" applyBorder="1" applyAlignment="1"/>
    <xf numFmtId="0" fontId="4" fillId="0" borderId="9" xfId="0" applyFont="1" applyBorder="1" applyAlignment="1">
      <alignment horizontal="center"/>
    </xf>
    <xf numFmtId="38" fontId="4" fillId="0" borderId="9" xfId="1" applyFont="1" applyBorder="1" applyAlignment="1"/>
    <xf numFmtId="38" fontId="4" fillId="3" borderId="5" xfId="1" applyFont="1" applyFill="1" applyBorder="1" applyAlignment="1"/>
    <xf numFmtId="38" fontId="4" fillId="3" borderId="9" xfId="1" applyFont="1" applyFill="1" applyBorder="1" applyAlignment="1"/>
    <xf numFmtId="0" fontId="0" fillId="3" borderId="0" xfId="0" applyFill="1"/>
    <xf numFmtId="0" fontId="11" fillId="0" borderId="0" xfId="0" applyFont="1" applyAlignment="1">
      <alignment horizontal="distributed" indent="1"/>
    </xf>
    <xf numFmtId="0" fontId="10" fillId="2" borderId="22" xfId="0" applyFont="1" applyFill="1" applyBorder="1" applyAlignment="1">
      <alignment horizontal="distributed" vertical="center" indent="1"/>
    </xf>
    <xf numFmtId="0" fontId="7" fillId="2" borderId="23" xfId="0" applyFont="1" applyFill="1" applyBorder="1" applyAlignment="1">
      <alignment horizontal="distributed" vertical="center" indent="1"/>
    </xf>
    <xf numFmtId="0" fontId="10" fillId="2" borderId="29" xfId="0" applyFont="1" applyFill="1" applyBorder="1" applyAlignment="1">
      <alignment horizontal="distributed" vertical="center" indent="1"/>
    </xf>
    <xf numFmtId="0" fontId="10" fillId="2" borderId="31" xfId="0" applyFont="1" applyFill="1" applyBorder="1" applyAlignment="1">
      <alignment horizontal="distributed" vertical="center" wrapText="1" indent="1"/>
    </xf>
    <xf numFmtId="0" fontId="0" fillId="0" borderId="33" xfId="0" applyBorder="1"/>
    <xf numFmtId="0" fontId="0" fillId="0" borderId="0" xfId="0" applyBorder="1"/>
    <xf numFmtId="0" fontId="0" fillId="0" borderId="34" xfId="0" applyBorder="1"/>
    <xf numFmtId="0" fontId="4" fillId="0" borderId="39" xfId="0" applyFont="1" applyBorder="1" applyAlignment="1">
      <alignment horizontal="center"/>
    </xf>
    <xf numFmtId="38" fontId="4" fillId="3" borderId="36" xfId="1" applyFont="1" applyFill="1" applyBorder="1" applyAlignment="1"/>
    <xf numFmtId="0" fontId="4" fillId="0" borderId="40" xfId="0" applyFont="1" applyBorder="1" applyAlignment="1">
      <alignment horizontal="center"/>
    </xf>
    <xf numFmtId="38" fontId="4" fillId="3" borderId="41" xfId="1" applyFont="1" applyFill="1" applyBorder="1" applyAlignment="1"/>
    <xf numFmtId="0" fontId="4" fillId="0" borderId="42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38" fontId="4" fillId="0" borderId="45" xfId="1" applyFont="1" applyBorder="1" applyAlignment="1"/>
    <xf numFmtId="38" fontId="4" fillId="3" borderId="45" xfId="1" applyFont="1" applyFill="1" applyBorder="1" applyAlignment="1"/>
    <xf numFmtId="38" fontId="4" fillId="3" borderId="46" xfId="1" applyFont="1" applyFill="1" applyBorder="1" applyAlignment="1"/>
    <xf numFmtId="0" fontId="13" fillId="0" borderId="23" xfId="0" applyFont="1" applyBorder="1" applyAlignment="1">
      <alignment horizontal="center" vertical="center"/>
    </xf>
    <xf numFmtId="0" fontId="14" fillId="2" borderId="23" xfId="0" applyFont="1" applyFill="1" applyBorder="1" applyAlignment="1">
      <alignment horizontal="distributed" vertical="center" indent="1"/>
    </xf>
    <xf numFmtId="0" fontId="14" fillId="2" borderId="28" xfId="0" applyFont="1" applyFill="1" applyBorder="1" applyAlignment="1">
      <alignment horizontal="distributed" vertical="center" indent="1"/>
    </xf>
    <xf numFmtId="0" fontId="14" fillId="2" borderId="5" xfId="0" applyFont="1" applyFill="1" applyBorder="1" applyAlignment="1">
      <alignment horizontal="distributed" vertical="center" indent="1"/>
    </xf>
    <xf numFmtId="0" fontId="14" fillId="2" borderId="6" xfId="0" applyFont="1" applyFill="1" applyBorder="1" applyAlignment="1">
      <alignment horizontal="distributed" vertical="center" indent="1"/>
    </xf>
    <xf numFmtId="38" fontId="9" fillId="3" borderId="5" xfId="1" applyFont="1" applyFill="1" applyBorder="1" applyAlignment="1">
      <alignment vertical="center"/>
    </xf>
    <xf numFmtId="38" fontId="9" fillId="3" borderId="6" xfId="1" applyFont="1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/>
    </xf>
    <xf numFmtId="38" fontId="9" fillId="0" borderId="5" xfId="1" applyFont="1" applyBorder="1" applyAlignment="1">
      <alignment vertical="center"/>
    </xf>
    <xf numFmtId="38" fontId="9" fillId="0" borderId="6" xfId="1" applyFont="1" applyBorder="1" applyAlignment="1">
      <alignment vertical="center"/>
    </xf>
    <xf numFmtId="176" fontId="0" fillId="0" borderId="5" xfId="0" applyNumberFormat="1" applyFont="1" applyBorder="1" applyAlignment="1">
      <alignment horizontal="center"/>
    </xf>
    <xf numFmtId="38" fontId="0" fillId="0" borderId="5" xfId="1" applyFont="1" applyBorder="1" applyAlignment="1"/>
    <xf numFmtId="38" fontId="0" fillId="3" borderId="5" xfId="1" applyFont="1" applyFill="1" applyBorder="1" applyAlignment="1"/>
    <xf numFmtId="38" fontId="0" fillId="3" borderId="36" xfId="1" applyFont="1" applyFill="1" applyBorder="1" applyAlignment="1"/>
    <xf numFmtId="176" fontId="0" fillId="0" borderId="9" xfId="0" applyNumberFormat="1" applyFont="1" applyBorder="1" applyAlignment="1">
      <alignment horizontal="center"/>
    </xf>
    <xf numFmtId="38" fontId="0" fillId="0" borderId="9" xfId="1" applyFont="1" applyBorder="1" applyAlignment="1"/>
    <xf numFmtId="38" fontId="0" fillId="3" borderId="9" xfId="1" applyFont="1" applyFill="1" applyBorder="1" applyAlignment="1"/>
    <xf numFmtId="38" fontId="0" fillId="3" borderId="41" xfId="1" applyFont="1" applyFill="1" applyBorder="1" applyAlignment="1"/>
    <xf numFmtId="176" fontId="0" fillId="0" borderId="45" xfId="0" applyNumberFormat="1" applyFont="1" applyBorder="1" applyAlignment="1">
      <alignment horizontal="center"/>
    </xf>
    <xf numFmtId="38" fontId="0" fillId="0" borderId="45" xfId="1" applyFont="1" applyBorder="1" applyAlignment="1"/>
    <xf numFmtId="38" fontId="0" fillId="3" borderId="45" xfId="1" applyFont="1" applyFill="1" applyBorder="1" applyAlignment="1"/>
    <xf numFmtId="38" fontId="0" fillId="3" borderId="46" xfId="1" applyFont="1" applyFill="1" applyBorder="1" applyAlignment="1"/>
    <xf numFmtId="0" fontId="4" fillId="0" borderId="16" xfId="0" applyFont="1" applyBorder="1" applyAlignment="1">
      <alignment horizontal="left" indent="1"/>
    </xf>
    <xf numFmtId="0" fontId="5" fillId="0" borderId="17" xfId="0" applyFont="1" applyBorder="1" applyAlignment="1">
      <alignment horizontal="left" indent="1"/>
    </xf>
    <xf numFmtId="0" fontId="4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4" fillId="2" borderId="36" xfId="0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  <xf numFmtId="0" fontId="5" fillId="0" borderId="8" xfId="0" applyFont="1" applyBorder="1" applyAlignment="1">
      <alignment horizontal="left" indent="1"/>
    </xf>
    <xf numFmtId="0" fontId="4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4" fillId="2" borderId="5" xfId="0" applyFont="1" applyFill="1" applyBorder="1" applyAlignment="1">
      <alignment horizontal="distributed" vertical="center" wrapText="1" indent="3"/>
    </xf>
    <xf numFmtId="0" fontId="12" fillId="0" borderId="5" xfId="0" applyFont="1" applyBorder="1" applyAlignment="1">
      <alignment horizontal="distributed" vertical="center" indent="3"/>
    </xf>
    <xf numFmtId="0" fontId="12" fillId="0" borderId="6" xfId="0" applyFont="1" applyBorder="1" applyAlignment="1">
      <alignment horizontal="distributed" vertical="center" indent="3"/>
    </xf>
    <xf numFmtId="0" fontId="14" fillId="2" borderId="5" xfId="0" applyFont="1" applyFill="1" applyBorder="1" applyAlignment="1">
      <alignment horizontal="distributed" vertical="center" wrapText="1" indent="1"/>
    </xf>
    <xf numFmtId="0" fontId="12" fillId="0" borderId="6" xfId="0" applyFont="1" applyBorder="1" applyAlignment="1">
      <alignment horizontal="distributed" vertical="center" indent="1"/>
    </xf>
    <xf numFmtId="0" fontId="14" fillId="2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distributed" vertical="center" indent="3"/>
    </xf>
    <xf numFmtId="0" fontId="14" fillId="2" borderId="35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distributed" vertical="center" wrapText="1" indent="4"/>
    </xf>
    <xf numFmtId="0" fontId="12" fillId="0" borderId="5" xfId="0" applyFont="1" applyBorder="1" applyAlignment="1">
      <alignment horizontal="distributed" vertical="center" indent="4"/>
    </xf>
    <xf numFmtId="0" fontId="12" fillId="0" borderId="6" xfId="0" applyFont="1" applyBorder="1" applyAlignment="1">
      <alignment horizontal="distributed" vertical="center" indent="4"/>
    </xf>
    <xf numFmtId="0" fontId="14" fillId="2" borderId="5" xfId="0" applyFont="1" applyFill="1" applyBorder="1" applyAlignment="1">
      <alignment horizontal="distributed" vertical="center" wrapText="1" indent="2"/>
    </xf>
    <xf numFmtId="0" fontId="12" fillId="0" borderId="6" xfId="0" applyFont="1" applyBorder="1" applyAlignment="1">
      <alignment horizontal="distributed" vertical="center" indent="2"/>
    </xf>
    <xf numFmtId="0" fontId="14" fillId="2" borderId="10" xfId="0" applyFont="1" applyFill="1" applyBorder="1" applyAlignment="1">
      <alignment horizontal="distributed" vertical="center" wrapText="1" indent="1"/>
    </xf>
    <xf numFmtId="0" fontId="12" fillId="0" borderId="13" xfId="0" applyFont="1" applyBorder="1" applyAlignment="1">
      <alignment horizontal="distributed" vertical="center" indent="1"/>
    </xf>
    <xf numFmtId="0" fontId="4" fillId="0" borderId="43" xfId="0" applyFont="1" applyBorder="1" applyAlignment="1">
      <alignment horizontal="left" indent="1"/>
    </xf>
    <xf numFmtId="0" fontId="5" fillId="0" borderId="44" xfId="0" applyFont="1" applyBorder="1" applyAlignment="1">
      <alignment horizontal="left" indent="1"/>
    </xf>
    <xf numFmtId="0" fontId="4" fillId="0" borderId="43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177" fontId="8" fillId="0" borderId="0" xfId="0" applyNumberFormat="1" applyFont="1" applyAlignment="1">
      <alignment horizontal="left" vertical="top"/>
    </xf>
    <xf numFmtId="0" fontId="8" fillId="0" borderId="4" xfId="0" applyFont="1" applyBorder="1" applyAlignment="1">
      <alignment horizontal="distributed" vertical="center" indent="6"/>
    </xf>
    <xf numFmtId="0" fontId="9" fillId="0" borderId="4" xfId="0" applyFont="1" applyBorder="1" applyAlignment="1">
      <alignment horizontal="distributed" vertical="center" indent="6"/>
    </xf>
    <xf numFmtId="0" fontId="14" fillId="2" borderId="25" xfId="0" applyFont="1" applyFill="1" applyBorder="1" applyAlignment="1">
      <alignment horizontal="distributed" vertical="center" indent="3"/>
    </xf>
    <xf numFmtId="0" fontId="14" fillId="2" borderId="24" xfId="0" applyFont="1" applyFill="1" applyBorder="1" applyAlignment="1">
      <alignment horizontal="distributed" vertical="center" indent="3"/>
    </xf>
    <xf numFmtId="0" fontId="14" fillId="2" borderId="26" xfId="0" applyFont="1" applyFill="1" applyBorder="1" applyAlignment="1">
      <alignment horizontal="distributed" vertical="center" indent="3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2" borderId="27" xfId="0" applyFont="1" applyFill="1" applyBorder="1" applyAlignment="1">
      <alignment horizontal="distributed" vertical="center" indent="2"/>
    </xf>
    <xf numFmtId="0" fontId="14" fillId="2" borderId="24" xfId="0" applyFont="1" applyFill="1" applyBorder="1" applyAlignment="1">
      <alignment horizontal="distributed" vertical="center" indent="2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38" fontId="9" fillId="0" borderId="18" xfId="1" applyFont="1" applyBorder="1" applyAlignment="1">
      <alignment vertical="center"/>
    </xf>
    <xf numFmtId="38" fontId="9" fillId="3" borderId="20" xfId="1" applyFont="1" applyFill="1" applyBorder="1" applyAlignment="1">
      <alignment vertical="center"/>
    </xf>
    <xf numFmtId="0" fontId="12" fillId="0" borderId="24" xfId="0" applyFont="1" applyBorder="1" applyAlignment="1">
      <alignment horizontal="left" vertical="center" indent="1"/>
    </xf>
    <xf numFmtId="38" fontId="9" fillId="3" borderId="18" xfId="1" applyFont="1" applyFill="1" applyBorder="1" applyAlignment="1">
      <alignment vertical="center"/>
    </xf>
    <xf numFmtId="38" fontId="9" fillId="3" borderId="19" xfId="1" applyFont="1" applyFill="1" applyBorder="1" applyAlignment="1">
      <alignment vertical="center"/>
    </xf>
    <xf numFmtId="38" fontId="9" fillId="3" borderId="21" xfId="1" applyFont="1" applyFill="1" applyBorder="1" applyAlignment="1">
      <alignment vertical="center"/>
    </xf>
    <xf numFmtId="176" fontId="0" fillId="3" borderId="0" xfId="0" applyNumberFormat="1" applyFill="1"/>
    <xf numFmtId="0" fontId="0" fillId="3" borderId="5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45" xfId="0" applyFont="1" applyFill="1" applyBorder="1" applyAlignment="1">
      <alignment horizontal="center"/>
    </xf>
    <xf numFmtId="38" fontId="0" fillId="0" borderId="5" xfId="1" applyFont="1" applyFill="1" applyBorder="1" applyAlignment="1"/>
    <xf numFmtId="38" fontId="0" fillId="0" borderId="9" xfId="1" applyFont="1" applyFill="1" applyBorder="1" applyAlignment="1"/>
    <xf numFmtId="38" fontId="0" fillId="0" borderId="45" xfId="1" applyFont="1" applyFill="1" applyBorder="1" applyAlignment="1"/>
    <xf numFmtId="0" fontId="0" fillId="0" borderId="5" xfId="0" applyFont="1" applyBorder="1" applyAlignment="1">
      <alignment horizontal="center" shrinkToFit="1"/>
    </xf>
    <xf numFmtId="0" fontId="0" fillId="0" borderId="9" xfId="0" applyFont="1" applyBorder="1" applyAlignment="1">
      <alignment horizontal="center" shrinkToFit="1"/>
    </xf>
    <xf numFmtId="0" fontId="0" fillId="0" borderId="45" xfId="0" applyFont="1" applyBorder="1" applyAlignment="1">
      <alignment horizontal="center" shrinkToFit="1"/>
    </xf>
    <xf numFmtId="0" fontId="0" fillId="0" borderId="39" xfId="0" applyFont="1" applyBorder="1" applyAlignment="1">
      <alignment horizontal="center" shrinkToFit="1"/>
    </xf>
    <xf numFmtId="0" fontId="0" fillId="0" borderId="7" xfId="0" applyFont="1" applyBorder="1" applyAlignment="1">
      <alignment horizontal="left" shrinkToFit="1"/>
    </xf>
    <xf numFmtId="0" fontId="0" fillId="0" borderId="8" xfId="0" applyFont="1" applyBorder="1" applyAlignment="1">
      <alignment horizontal="left" shrinkToFit="1"/>
    </xf>
    <xf numFmtId="0" fontId="0" fillId="0" borderId="40" xfId="0" applyFont="1" applyBorder="1" applyAlignment="1">
      <alignment horizontal="center" shrinkToFit="1"/>
    </xf>
    <xf numFmtId="0" fontId="0" fillId="0" borderId="16" xfId="0" applyFont="1" applyBorder="1" applyAlignment="1">
      <alignment horizontal="left" shrinkToFit="1"/>
    </xf>
    <xf numFmtId="0" fontId="0" fillId="0" borderId="17" xfId="0" applyFont="1" applyBorder="1" applyAlignment="1">
      <alignment horizontal="left" shrinkToFit="1"/>
    </xf>
    <xf numFmtId="0" fontId="0" fillId="0" borderId="42" xfId="0" applyFont="1" applyBorder="1" applyAlignment="1">
      <alignment horizontal="center" shrinkToFit="1"/>
    </xf>
    <xf numFmtId="0" fontId="0" fillId="0" borderId="43" xfId="0" applyFont="1" applyBorder="1" applyAlignment="1">
      <alignment horizontal="left" shrinkToFit="1"/>
    </xf>
    <xf numFmtId="0" fontId="0" fillId="0" borderId="44" xfId="0" applyFont="1" applyBorder="1" applyAlignment="1">
      <alignment horizontal="left" shrinkToFit="1"/>
    </xf>
    <xf numFmtId="38" fontId="4" fillId="0" borderId="5" xfId="1" applyFont="1" applyFill="1" applyBorder="1" applyAlignment="1"/>
    <xf numFmtId="38" fontId="4" fillId="0" borderId="9" xfId="1" applyFont="1" applyFill="1" applyBorder="1" applyAlignment="1"/>
    <xf numFmtId="38" fontId="4" fillId="0" borderId="45" xfId="1" applyFont="1" applyFill="1" applyBorder="1" applyAlignment="1"/>
    <xf numFmtId="0" fontId="4" fillId="0" borderId="39" xfId="0" applyFont="1" applyBorder="1" applyAlignment="1">
      <alignment horizontal="center" shrinkToFit="1"/>
    </xf>
    <xf numFmtId="0" fontId="4" fillId="0" borderId="7" xfId="0" applyFont="1" applyBorder="1" applyAlignment="1">
      <alignment horizontal="left" shrinkToFit="1"/>
    </xf>
    <xf numFmtId="0" fontId="5" fillId="0" borderId="8" xfId="0" applyFont="1" applyBorder="1" applyAlignment="1">
      <alignment horizontal="left" shrinkToFit="1"/>
    </xf>
    <xf numFmtId="0" fontId="4" fillId="0" borderId="5" xfId="0" applyFont="1" applyBorder="1" applyAlignment="1">
      <alignment horizontal="center" shrinkToFit="1"/>
    </xf>
    <xf numFmtId="0" fontId="4" fillId="0" borderId="40" xfId="0" applyFont="1" applyBorder="1" applyAlignment="1">
      <alignment horizontal="center" shrinkToFit="1"/>
    </xf>
    <xf numFmtId="0" fontId="4" fillId="0" borderId="16" xfId="0" applyFont="1" applyBorder="1" applyAlignment="1">
      <alignment horizontal="left" shrinkToFit="1"/>
    </xf>
    <xf numFmtId="0" fontId="5" fillId="0" borderId="17" xfId="0" applyFont="1" applyBorder="1" applyAlignment="1">
      <alignment horizontal="left" shrinkToFit="1"/>
    </xf>
    <xf numFmtId="0" fontId="4" fillId="0" borderId="9" xfId="0" applyFont="1" applyBorder="1" applyAlignment="1">
      <alignment horizontal="center" shrinkToFit="1"/>
    </xf>
    <xf numFmtId="0" fontId="4" fillId="0" borderId="42" xfId="0" applyFont="1" applyBorder="1" applyAlignment="1">
      <alignment horizontal="center" shrinkToFit="1"/>
    </xf>
    <xf numFmtId="0" fontId="4" fillId="0" borderId="43" xfId="0" applyFont="1" applyBorder="1" applyAlignment="1">
      <alignment horizontal="left" shrinkToFit="1"/>
    </xf>
    <xf numFmtId="0" fontId="5" fillId="0" borderId="44" xfId="0" applyFont="1" applyBorder="1" applyAlignment="1">
      <alignment horizontal="left" shrinkToFit="1"/>
    </xf>
    <xf numFmtId="0" fontId="4" fillId="0" borderId="45" xfId="0" applyFont="1" applyBorder="1" applyAlignment="1">
      <alignment horizontal="center" shrinkToFit="1"/>
    </xf>
    <xf numFmtId="0" fontId="14" fillId="2" borderId="4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distributed" vertical="center" wrapText="1" indent="4"/>
    </xf>
    <xf numFmtId="0" fontId="12" fillId="0" borderId="48" xfId="0" applyFont="1" applyBorder="1" applyAlignment="1">
      <alignment horizontal="distributed" vertical="center" indent="4"/>
    </xf>
    <xf numFmtId="0" fontId="14" fillId="2" borderId="48" xfId="0" applyFont="1" applyFill="1" applyBorder="1" applyAlignment="1">
      <alignment horizontal="distributed" vertical="center" wrapText="1" inden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distributed" vertical="center" wrapText="1" indent="2"/>
    </xf>
    <xf numFmtId="0" fontId="14" fillId="2" borderId="49" xfId="0" applyFont="1" applyFill="1" applyBorder="1" applyAlignment="1">
      <alignment horizontal="distributed" vertical="center" wrapText="1" indent="1"/>
    </xf>
    <xf numFmtId="0" fontId="14" fillId="2" borderId="48" xfId="0" applyFont="1" applyFill="1" applyBorder="1" applyAlignment="1">
      <alignment horizontal="distributed" vertical="center" wrapText="1" indent="3"/>
    </xf>
    <xf numFmtId="0" fontId="12" fillId="0" borderId="48" xfId="0" applyFont="1" applyBorder="1" applyAlignment="1">
      <alignment horizontal="distributed" vertical="center" indent="3"/>
    </xf>
    <xf numFmtId="0" fontId="14" fillId="2" borderId="48" xfId="0" applyFont="1" applyFill="1" applyBorder="1" applyAlignment="1">
      <alignment horizontal="distributed" vertical="center" indent="3"/>
    </xf>
    <xf numFmtId="0" fontId="14" fillId="2" borderId="5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Medium7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abSelected="1" zoomScale="67" zoomScaleNormal="67" zoomScaleSheetLayoutView="85" workbookViewId="0">
      <selection sqref="A1:B1"/>
    </sheetView>
  </sheetViews>
  <sheetFormatPr defaultColWidth="13" defaultRowHeight="19.5" outlineLevelRow="1" outlineLevelCol="1"/>
  <cols>
    <col min="1" max="1" width="15.6640625" customWidth="1"/>
    <col min="2" max="2" width="20.6640625" customWidth="1"/>
    <col min="3" max="3" width="18.6640625" customWidth="1"/>
    <col min="4" max="5" width="10.6640625" customWidth="1"/>
    <col min="6" max="6" width="18.6640625" customWidth="1"/>
    <col min="7" max="7" width="20.6640625" customWidth="1"/>
    <col min="8" max="8" width="18.6640625" customWidth="1"/>
    <col min="9" max="10" width="10.6640625" customWidth="1"/>
    <col min="11" max="11" width="6.6640625" customWidth="1"/>
    <col min="12" max="17" width="13.6640625" customWidth="1"/>
    <col min="19" max="19" width="11.6640625" hidden="1" customWidth="1" outlineLevel="1"/>
    <col min="20" max="21" width="6.88671875" hidden="1" customWidth="1" outlineLevel="1"/>
    <col min="22" max="22" width="26.6640625" hidden="1" customWidth="1" outlineLevel="1"/>
    <col min="23" max="23" width="24" hidden="1" customWidth="1" outlineLevel="1"/>
    <col min="24" max="24" width="19.6640625" hidden="1" customWidth="1" outlineLevel="1"/>
    <col min="25" max="25" width="13" collapsed="1"/>
  </cols>
  <sheetData>
    <row r="1" spans="1:24" ht="27.95" customHeight="1">
      <c r="A1" s="80">
        <v>45200</v>
      </c>
      <c r="B1" s="80"/>
      <c r="F1" s="81" t="s">
        <v>15</v>
      </c>
      <c r="G1" s="82"/>
      <c r="H1" s="82"/>
      <c r="I1" s="82"/>
      <c r="J1" s="82"/>
    </row>
    <row r="2" spans="1:24" ht="20.100000000000001" customHeight="1" thickBot="1">
      <c r="A2" s="10" t="s">
        <v>14</v>
      </c>
      <c r="Q2" s="1" t="s">
        <v>34</v>
      </c>
    </row>
    <row r="3" spans="1:24" ht="39.950000000000003" customHeight="1">
      <c r="A3" s="11" t="s">
        <v>0</v>
      </c>
      <c r="B3" s="27">
        <v>2310999</v>
      </c>
      <c r="C3" s="12" t="s">
        <v>1</v>
      </c>
      <c r="D3" s="102" t="s">
        <v>33</v>
      </c>
      <c r="E3" s="102"/>
      <c r="F3" s="102"/>
      <c r="G3" s="102"/>
      <c r="H3" s="102"/>
      <c r="I3" s="102"/>
      <c r="J3" s="102"/>
      <c r="K3" s="83" t="s">
        <v>9</v>
      </c>
      <c r="L3" s="84"/>
      <c r="M3" s="85"/>
      <c r="N3" s="92" t="s">
        <v>10</v>
      </c>
      <c r="O3" s="93"/>
      <c r="P3" s="28" t="s">
        <v>11</v>
      </c>
      <c r="Q3" s="29" t="s">
        <v>12</v>
      </c>
      <c r="S3" s="2" t="s">
        <v>30</v>
      </c>
      <c r="T3" s="2" t="s">
        <v>22</v>
      </c>
      <c r="U3" s="2" t="s">
        <v>35</v>
      </c>
      <c r="V3" s="2" t="s">
        <v>19</v>
      </c>
      <c r="W3" s="2" t="s">
        <v>19</v>
      </c>
      <c r="X3" s="2" t="s">
        <v>20</v>
      </c>
    </row>
    <row r="4" spans="1:24" ht="39.950000000000003" customHeight="1">
      <c r="A4" s="13" t="s">
        <v>13</v>
      </c>
      <c r="B4" s="35">
        <v>0</v>
      </c>
      <c r="C4" s="30" t="s">
        <v>2</v>
      </c>
      <c r="D4" s="100">
        <v>0</v>
      </c>
      <c r="E4" s="100"/>
      <c r="F4" s="30" t="s">
        <v>5</v>
      </c>
      <c r="G4" s="32">
        <f>B5+D5+G5</f>
        <v>0</v>
      </c>
      <c r="H4" s="30" t="s">
        <v>7</v>
      </c>
      <c r="I4" s="103">
        <f>IF(OR(D4=0,D4=""),B4-G4,D4-G4)</f>
        <v>0</v>
      </c>
      <c r="J4" s="104"/>
      <c r="K4" s="86"/>
      <c r="L4" s="87"/>
      <c r="M4" s="88"/>
      <c r="N4" s="94"/>
      <c r="O4" s="87"/>
      <c r="P4" s="96"/>
      <c r="Q4" s="98"/>
      <c r="V4" s="2" t="s">
        <v>14</v>
      </c>
      <c r="W4" s="2" t="s">
        <v>36</v>
      </c>
    </row>
    <row r="5" spans="1:24" ht="39.950000000000003" customHeight="1">
      <c r="A5" s="14" t="s">
        <v>4</v>
      </c>
      <c r="B5" s="36">
        <v>0</v>
      </c>
      <c r="C5" s="31" t="s">
        <v>3</v>
      </c>
      <c r="D5" s="101">
        <f>SUMIF(S9:S114,1,N9:N114)</f>
        <v>0</v>
      </c>
      <c r="E5" s="101"/>
      <c r="F5" s="31" t="s">
        <v>6</v>
      </c>
      <c r="G5" s="33">
        <f>SUM(N9:N114)-D5</f>
        <v>0</v>
      </c>
      <c r="H5" s="31" t="s">
        <v>8</v>
      </c>
      <c r="I5" s="101">
        <f>SUM(P9:P114)</f>
        <v>0</v>
      </c>
      <c r="J5" s="105"/>
      <c r="K5" s="89"/>
      <c r="L5" s="90"/>
      <c r="M5" s="91"/>
      <c r="N5" s="95"/>
      <c r="O5" s="90"/>
      <c r="P5" s="97"/>
      <c r="Q5" s="99"/>
    </row>
    <row r="6" spans="1:24" ht="5.0999999999999996" customHeight="1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/>
    </row>
    <row r="7" spans="1:24" ht="27.95" customHeight="1">
      <c r="A7" s="67" t="s">
        <v>16</v>
      </c>
      <c r="B7" s="69" t="s">
        <v>17</v>
      </c>
      <c r="C7" s="70"/>
      <c r="D7" s="62" t="s">
        <v>32</v>
      </c>
      <c r="E7" s="64" t="s">
        <v>18</v>
      </c>
      <c r="F7" s="72" t="s">
        <v>19</v>
      </c>
      <c r="G7" s="74" t="s">
        <v>20</v>
      </c>
      <c r="H7" s="59" t="s">
        <v>21</v>
      </c>
      <c r="I7" s="60"/>
      <c r="J7" s="62" t="s">
        <v>31</v>
      </c>
      <c r="K7" s="62" t="s">
        <v>22</v>
      </c>
      <c r="L7" s="64" t="s">
        <v>23</v>
      </c>
      <c r="M7" s="64" t="s">
        <v>24</v>
      </c>
      <c r="N7" s="66" t="s">
        <v>25</v>
      </c>
      <c r="O7" s="66"/>
      <c r="P7" s="66"/>
      <c r="Q7" s="53" t="s">
        <v>29</v>
      </c>
    </row>
    <row r="8" spans="1:24" ht="27.95" customHeight="1">
      <c r="A8" s="68"/>
      <c r="B8" s="71"/>
      <c r="C8" s="71"/>
      <c r="D8" s="63"/>
      <c r="E8" s="65"/>
      <c r="F8" s="73"/>
      <c r="G8" s="75"/>
      <c r="H8" s="61"/>
      <c r="I8" s="61"/>
      <c r="J8" s="63"/>
      <c r="K8" s="63"/>
      <c r="L8" s="65"/>
      <c r="M8" s="65"/>
      <c r="N8" s="34" t="s">
        <v>26</v>
      </c>
      <c r="O8" s="34" t="s">
        <v>27</v>
      </c>
      <c r="P8" s="34" t="s">
        <v>28</v>
      </c>
      <c r="Q8" s="54"/>
    </row>
    <row r="9" spans="1:24" ht="30" customHeight="1">
      <c r="A9" s="116"/>
      <c r="B9" s="117"/>
      <c r="C9" s="118"/>
      <c r="D9" s="113"/>
      <c r="E9" s="113"/>
      <c r="F9" s="113"/>
      <c r="G9" s="113"/>
      <c r="H9" s="117"/>
      <c r="I9" s="118"/>
      <c r="J9" s="107" t="str">
        <f>IF(K9="","",VLOOKUP(K9,$T$9:$U$11,2,FALSE))</f>
        <v/>
      </c>
      <c r="K9" s="37"/>
      <c r="L9" s="38"/>
      <c r="M9" s="38"/>
      <c r="N9" s="39" t="str">
        <f>IF(P9="","",P9-O9)</f>
        <v/>
      </c>
      <c r="O9" s="39" t="str">
        <f>IF(P9="","",ROUNDDOWN(P9*K9*100/(K9*100+100),0))</f>
        <v/>
      </c>
      <c r="P9" s="110"/>
      <c r="Q9" s="40" t="str">
        <f>IF(ISERROR(IF(L9="","",L9-M9-N9)),"",IF(L9="","",L9-M9-N9))</f>
        <v/>
      </c>
      <c r="S9" s="9">
        <f>IF(L9="",0,1)</f>
        <v>0</v>
      </c>
      <c r="T9" s="106">
        <v>0</v>
      </c>
      <c r="U9" s="9">
        <v>70</v>
      </c>
      <c r="V9" s="9" t="s">
        <v>37</v>
      </c>
      <c r="W9" s="9" t="s">
        <v>38</v>
      </c>
      <c r="X9" s="9" t="s">
        <v>39</v>
      </c>
    </row>
    <row r="10" spans="1:24" ht="30" customHeight="1">
      <c r="A10" s="119"/>
      <c r="B10" s="120"/>
      <c r="C10" s="121"/>
      <c r="D10" s="114"/>
      <c r="E10" s="114"/>
      <c r="F10" s="114"/>
      <c r="G10" s="114"/>
      <c r="H10" s="120"/>
      <c r="I10" s="121"/>
      <c r="J10" s="108" t="str">
        <f t="shared" ref="J10:J36" si="0">IF(K10="","",VLOOKUP(K10,$T$9:$U$11,2,FALSE))</f>
        <v/>
      </c>
      <c r="K10" s="41"/>
      <c r="L10" s="42"/>
      <c r="M10" s="42"/>
      <c r="N10" s="43" t="str">
        <f t="shared" ref="N10:N36" si="1">IF(P10="","",P10-O10)</f>
        <v/>
      </c>
      <c r="O10" s="43" t="str">
        <f t="shared" ref="O10:O36" si="2">IF(P10="","",ROUNDDOWN(P10*K10*100/(K10*100+100),0))</f>
        <v/>
      </c>
      <c r="P10" s="111"/>
      <c r="Q10" s="44" t="str">
        <f t="shared" ref="Q10:Q36" si="3">IF(ISERROR(IF(L10="","",L10-M10-N10)),"",IF(L10="","",L10-M10-N10))</f>
        <v/>
      </c>
      <c r="S10" s="9">
        <f t="shared" ref="S10:S36" si="4">IF(L10="",0,1)</f>
        <v>0</v>
      </c>
      <c r="T10" s="106">
        <v>0.08</v>
      </c>
      <c r="U10" s="9">
        <v>51</v>
      </c>
      <c r="V10" s="9" t="s">
        <v>40</v>
      </c>
      <c r="W10" s="9" t="s">
        <v>41</v>
      </c>
      <c r="X10" s="9" t="s">
        <v>42</v>
      </c>
    </row>
    <row r="11" spans="1:24" ht="30" customHeight="1">
      <c r="A11" s="119"/>
      <c r="B11" s="120"/>
      <c r="C11" s="121"/>
      <c r="D11" s="114"/>
      <c r="E11" s="114"/>
      <c r="F11" s="114"/>
      <c r="G11" s="114"/>
      <c r="H11" s="120"/>
      <c r="I11" s="121"/>
      <c r="J11" s="108" t="str">
        <f>IF(K11="","",VLOOKUP(K11,$T$9:$U$11,2,FALSE))</f>
        <v/>
      </c>
      <c r="K11" s="41"/>
      <c r="L11" s="42"/>
      <c r="M11" s="42"/>
      <c r="N11" s="43" t="str">
        <f t="shared" si="1"/>
        <v/>
      </c>
      <c r="O11" s="43" t="str">
        <f t="shared" si="2"/>
        <v/>
      </c>
      <c r="P11" s="111"/>
      <c r="Q11" s="44" t="str">
        <f t="shared" si="3"/>
        <v/>
      </c>
      <c r="S11" s="9">
        <f t="shared" si="4"/>
        <v>0</v>
      </c>
      <c r="T11" s="106">
        <v>0.1</v>
      </c>
      <c r="U11" s="9">
        <v>50</v>
      </c>
      <c r="V11" s="9" t="s">
        <v>43</v>
      </c>
      <c r="W11" s="9" t="s">
        <v>44</v>
      </c>
      <c r="X11" s="9" t="s">
        <v>45</v>
      </c>
    </row>
    <row r="12" spans="1:24" ht="30" customHeight="1">
      <c r="A12" s="119"/>
      <c r="B12" s="120"/>
      <c r="C12" s="121"/>
      <c r="D12" s="114"/>
      <c r="E12" s="114"/>
      <c r="F12" s="114"/>
      <c r="G12" s="114"/>
      <c r="H12" s="120"/>
      <c r="I12" s="121"/>
      <c r="J12" s="108" t="str">
        <f t="shared" si="0"/>
        <v/>
      </c>
      <c r="K12" s="41"/>
      <c r="L12" s="42"/>
      <c r="M12" s="42"/>
      <c r="N12" s="43" t="str">
        <f t="shared" si="1"/>
        <v/>
      </c>
      <c r="O12" s="43" t="str">
        <f t="shared" si="2"/>
        <v/>
      </c>
      <c r="P12" s="111"/>
      <c r="Q12" s="44" t="str">
        <f t="shared" si="3"/>
        <v/>
      </c>
      <c r="S12" s="9">
        <f t="shared" si="4"/>
        <v>0</v>
      </c>
      <c r="T12" s="106"/>
      <c r="U12" s="9"/>
      <c r="V12" s="9" t="s">
        <v>46</v>
      </c>
      <c r="W12" s="9" t="s">
        <v>47</v>
      </c>
      <c r="X12" s="9" t="s">
        <v>48</v>
      </c>
    </row>
    <row r="13" spans="1:24" ht="30" customHeight="1">
      <c r="A13" s="119"/>
      <c r="B13" s="120"/>
      <c r="C13" s="121"/>
      <c r="D13" s="114"/>
      <c r="E13" s="114"/>
      <c r="F13" s="114"/>
      <c r="G13" s="114"/>
      <c r="H13" s="120"/>
      <c r="I13" s="121"/>
      <c r="J13" s="108" t="str">
        <f t="shared" si="0"/>
        <v/>
      </c>
      <c r="K13" s="41"/>
      <c r="L13" s="42"/>
      <c r="M13" s="42"/>
      <c r="N13" s="43" t="str">
        <f t="shared" si="1"/>
        <v/>
      </c>
      <c r="O13" s="43" t="str">
        <f t="shared" si="2"/>
        <v/>
      </c>
      <c r="P13" s="111"/>
      <c r="Q13" s="44" t="str">
        <f t="shared" si="3"/>
        <v/>
      </c>
      <c r="S13" s="9">
        <f t="shared" si="4"/>
        <v>0</v>
      </c>
      <c r="V13" s="9" t="s">
        <v>49</v>
      </c>
      <c r="W13" s="9" t="s">
        <v>50</v>
      </c>
      <c r="X13" s="9" t="s">
        <v>51</v>
      </c>
    </row>
    <row r="14" spans="1:24" ht="30" customHeight="1">
      <c r="A14" s="119"/>
      <c r="B14" s="120"/>
      <c r="C14" s="121"/>
      <c r="D14" s="114"/>
      <c r="E14" s="114"/>
      <c r="F14" s="114"/>
      <c r="G14" s="114"/>
      <c r="H14" s="120"/>
      <c r="I14" s="121"/>
      <c r="J14" s="108" t="str">
        <f t="shared" si="0"/>
        <v/>
      </c>
      <c r="K14" s="41"/>
      <c r="L14" s="42"/>
      <c r="M14" s="42"/>
      <c r="N14" s="43" t="str">
        <f t="shared" si="1"/>
        <v/>
      </c>
      <c r="O14" s="43" t="str">
        <f t="shared" si="2"/>
        <v/>
      </c>
      <c r="P14" s="111"/>
      <c r="Q14" s="44" t="str">
        <f t="shared" si="3"/>
        <v/>
      </c>
      <c r="S14" s="9">
        <f t="shared" si="4"/>
        <v>0</v>
      </c>
      <c r="V14" s="9" t="s">
        <v>52</v>
      </c>
      <c r="W14" s="9" t="s">
        <v>53</v>
      </c>
      <c r="X14" s="9" t="s">
        <v>54</v>
      </c>
    </row>
    <row r="15" spans="1:24" ht="30" customHeight="1">
      <c r="A15" s="119"/>
      <c r="B15" s="120"/>
      <c r="C15" s="121"/>
      <c r="D15" s="114"/>
      <c r="E15" s="114"/>
      <c r="F15" s="114"/>
      <c r="G15" s="114"/>
      <c r="H15" s="120"/>
      <c r="I15" s="121"/>
      <c r="J15" s="108" t="str">
        <f t="shared" si="0"/>
        <v/>
      </c>
      <c r="K15" s="41"/>
      <c r="L15" s="42"/>
      <c r="M15" s="42"/>
      <c r="N15" s="43" t="str">
        <f t="shared" si="1"/>
        <v/>
      </c>
      <c r="O15" s="43" t="str">
        <f t="shared" si="2"/>
        <v/>
      </c>
      <c r="P15" s="111"/>
      <c r="Q15" s="44" t="str">
        <f t="shared" si="3"/>
        <v/>
      </c>
      <c r="S15" s="9">
        <f t="shared" si="4"/>
        <v>0</v>
      </c>
      <c r="V15" s="9" t="s">
        <v>55</v>
      </c>
      <c r="W15" s="9" t="s">
        <v>56</v>
      </c>
      <c r="X15" s="9" t="s">
        <v>57</v>
      </c>
    </row>
    <row r="16" spans="1:24" ht="30" customHeight="1">
      <c r="A16" s="119"/>
      <c r="B16" s="120"/>
      <c r="C16" s="121"/>
      <c r="D16" s="114"/>
      <c r="E16" s="114"/>
      <c r="F16" s="114"/>
      <c r="G16" s="114"/>
      <c r="H16" s="120"/>
      <c r="I16" s="121"/>
      <c r="J16" s="108" t="str">
        <f t="shared" si="0"/>
        <v/>
      </c>
      <c r="K16" s="41"/>
      <c r="L16" s="42"/>
      <c r="M16" s="42"/>
      <c r="N16" s="43" t="str">
        <f t="shared" si="1"/>
        <v/>
      </c>
      <c r="O16" s="43" t="str">
        <f t="shared" si="2"/>
        <v/>
      </c>
      <c r="P16" s="111"/>
      <c r="Q16" s="44" t="str">
        <f t="shared" si="3"/>
        <v/>
      </c>
      <c r="S16" s="9">
        <f t="shared" si="4"/>
        <v>0</v>
      </c>
      <c r="V16" s="9" t="s">
        <v>58</v>
      </c>
      <c r="W16" s="9" t="s">
        <v>59</v>
      </c>
      <c r="X16" s="9" t="s">
        <v>60</v>
      </c>
    </row>
    <row r="17" spans="1:24" ht="30" customHeight="1">
      <c r="A17" s="119"/>
      <c r="B17" s="120"/>
      <c r="C17" s="121"/>
      <c r="D17" s="114"/>
      <c r="E17" s="114"/>
      <c r="F17" s="114"/>
      <c r="G17" s="114"/>
      <c r="H17" s="120"/>
      <c r="I17" s="121"/>
      <c r="J17" s="108" t="str">
        <f t="shared" si="0"/>
        <v/>
      </c>
      <c r="K17" s="41"/>
      <c r="L17" s="42"/>
      <c r="M17" s="42"/>
      <c r="N17" s="43" t="str">
        <f t="shared" si="1"/>
        <v/>
      </c>
      <c r="O17" s="43" t="str">
        <f t="shared" si="2"/>
        <v/>
      </c>
      <c r="P17" s="111"/>
      <c r="Q17" s="44" t="str">
        <f t="shared" si="3"/>
        <v/>
      </c>
      <c r="S17" s="9">
        <f t="shared" si="4"/>
        <v>0</v>
      </c>
      <c r="V17" s="9" t="s">
        <v>61</v>
      </c>
      <c r="W17" s="9" t="s">
        <v>62</v>
      </c>
      <c r="X17" s="9" t="s">
        <v>63</v>
      </c>
    </row>
    <row r="18" spans="1:24" ht="30" customHeight="1">
      <c r="A18" s="119"/>
      <c r="B18" s="120"/>
      <c r="C18" s="121"/>
      <c r="D18" s="114"/>
      <c r="E18" s="114"/>
      <c r="F18" s="114"/>
      <c r="G18" s="114"/>
      <c r="H18" s="120"/>
      <c r="I18" s="121"/>
      <c r="J18" s="108" t="str">
        <f t="shared" si="0"/>
        <v/>
      </c>
      <c r="K18" s="41"/>
      <c r="L18" s="42"/>
      <c r="M18" s="42"/>
      <c r="N18" s="43" t="str">
        <f t="shared" si="1"/>
        <v/>
      </c>
      <c r="O18" s="43" t="str">
        <f t="shared" si="2"/>
        <v/>
      </c>
      <c r="P18" s="111"/>
      <c r="Q18" s="44" t="str">
        <f t="shared" si="3"/>
        <v/>
      </c>
      <c r="S18" s="9">
        <f t="shared" si="4"/>
        <v>0</v>
      </c>
      <c r="V18" s="9" t="s">
        <v>64</v>
      </c>
      <c r="W18" s="9" t="s">
        <v>65</v>
      </c>
      <c r="X18" s="9" t="s">
        <v>66</v>
      </c>
    </row>
    <row r="19" spans="1:24" ht="30" customHeight="1">
      <c r="A19" s="119"/>
      <c r="B19" s="120"/>
      <c r="C19" s="121"/>
      <c r="D19" s="114"/>
      <c r="E19" s="114"/>
      <c r="F19" s="114"/>
      <c r="G19" s="114"/>
      <c r="H19" s="120"/>
      <c r="I19" s="121"/>
      <c r="J19" s="108" t="str">
        <f t="shared" si="0"/>
        <v/>
      </c>
      <c r="K19" s="41"/>
      <c r="L19" s="42"/>
      <c r="M19" s="42"/>
      <c r="N19" s="43" t="str">
        <f t="shared" si="1"/>
        <v/>
      </c>
      <c r="O19" s="43" t="str">
        <f t="shared" si="2"/>
        <v/>
      </c>
      <c r="P19" s="111"/>
      <c r="Q19" s="44" t="str">
        <f t="shared" si="3"/>
        <v/>
      </c>
      <c r="S19" s="9">
        <f t="shared" si="4"/>
        <v>0</v>
      </c>
      <c r="V19" s="9" t="s">
        <v>67</v>
      </c>
      <c r="W19" s="9" t="s">
        <v>68</v>
      </c>
      <c r="X19" s="9" t="s">
        <v>69</v>
      </c>
    </row>
    <row r="20" spans="1:24" ht="30" customHeight="1">
      <c r="A20" s="119"/>
      <c r="B20" s="120"/>
      <c r="C20" s="121"/>
      <c r="D20" s="114"/>
      <c r="E20" s="114"/>
      <c r="F20" s="114"/>
      <c r="G20" s="114"/>
      <c r="H20" s="120"/>
      <c r="I20" s="121"/>
      <c r="J20" s="108" t="str">
        <f t="shared" si="0"/>
        <v/>
      </c>
      <c r="K20" s="41"/>
      <c r="L20" s="42"/>
      <c r="M20" s="42"/>
      <c r="N20" s="43" t="str">
        <f t="shared" si="1"/>
        <v/>
      </c>
      <c r="O20" s="43" t="str">
        <f t="shared" si="2"/>
        <v/>
      </c>
      <c r="P20" s="111"/>
      <c r="Q20" s="44" t="str">
        <f t="shared" si="3"/>
        <v/>
      </c>
      <c r="S20" s="9">
        <f t="shared" si="4"/>
        <v>0</v>
      </c>
      <c r="V20" s="9" t="s">
        <v>70</v>
      </c>
      <c r="W20" s="9" t="s">
        <v>71</v>
      </c>
      <c r="X20" s="9" t="s">
        <v>72</v>
      </c>
    </row>
    <row r="21" spans="1:24" ht="30" customHeight="1">
      <c r="A21" s="119"/>
      <c r="B21" s="120"/>
      <c r="C21" s="121"/>
      <c r="D21" s="114"/>
      <c r="E21" s="114"/>
      <c r="F21" s="114"/>
      <c r="G21" s="114"/>
      <c r="H21" s="120"/>
      <c r="I21" s="121"/>
      <c r="J21" s="108" t="str">
        <f t="shared" si="0"/>
        <v/>
      </c>
      <c r="K21" s="41"/>
      <c r="L21" s="42"/>
      <c r="M21" s="42"/>
      <c r="N21" s="43" t="str">
        <f t="shared" si="1"/>
        <v/>
      </c>
      <c r="O21" s="43" t="str">
        <f t="shared" si="2"/>
        <v/>
      </c>
      <c r="P21" s="111"/>
      <c r="Q21" s="44" t="str">
        <f t="shared" si="3"/>
        <v/>
      </c>
      <c r="S21" s="9">
        <f t="shared" si="4"/>
        <v>0</v>
      </c>
      <c r="V21" s="9" t="s">
        <v>73</v>
      </c>
      <c r="W21" s="9" t="s">
        <v>74</v>
      </c>
      <c r="X21" s="9" t="s">
        <v>75</v>
      </c>
    </row>
    <row r="22" spans="1:24" ht="30" customHeight="1">
      <c r="A22" s="119"/>
      <c r="B22" s="120"/>
      <c r="C22" s="121"/>
      <c r="D22" s="114"/>
      <c r="E22" s="114"/>
      <c r="F22" s="114"/>
      <c r="G22" s="114"/>
      <c r="H22" s="120"/>
      <c r="I22" s="121"/>
      <c r="J22" s="108" t="str">
        <f t="shared" si="0"/>
        <v/>
      </c>
      <c r="K22" s="41"/>
      <c r="L22" s="42"/>
      <c r="M22" s="42"/>
      <c r="N22" s="43" t="str">
        <f t="shared" si="1"/>
        <v/>
      </c>
      <c r="O22" s="43" t="str">
        <f t="shared" si="2"/>
        <v/>
      </c>
      <c r="P22" s="111"/>
      <c r="Q22" s="44" t="str">
        <f t="shared" si="3"/>
        <v/>
      </c>
      <c r="S22" s="9">
        <f t="shared" si="4"/>
        <v>0</v>
      </c>
      <c r="V22" s="9" t="s">
        <v>76</v>
      </c>
      <c r="W22" s="9" t="s">
        <v>77</v>
      </c>
      <c r="X22" s="9" t="s">
        <v>78</v>
      </c>
    </row>
    <row r="23" spans="1:24" ht="30" customHeight="1">
      <c r="A23" s="119"/>
      <c r="B23" s="120"/>
      <c r="C23" s="121"/>
      <c r="D23" s="114"/>
      <c r="E23" s="114"/>
      <c r="F23" s="114"/>
      <c r="G23" s="114"/>
      <c r="H23" s="120"/>
      <c r="I23" s="121"/>
      <c r="J23" s="108" t="str">
        <f t="shared" si="0"/>
        <v/>
      </c>
      <c r="K23" s="41"/>
      <c r="L23" s="42"/>
      <c r="M23" s="42"/>
      <c r="N23" s="43" t="str">
        <f t="shared" si="1"/>
        <v/>
      </c>
      <c r="O23" s="43" t="str">
        <f t="shared" si="2"/>
        <v/>
      </c>
      <c r="P23" s="111"/>
      <c r="Q23" s="44" t="str">
        <f t="shared" si="3"/>
        <v/>
      </c>
      <c r="S23" s="9">
        <f t="shared" si="4"/>
        <v>0</v>
      </c>
      <c r="V23" s="9" t="s">
        <v>79</v>
      </c>
      <c r="W23" s="9" t="s">
        <v>80</v>
      </c>
      <c r="X23" s="9" t="s">
        <v>81</v>
      </c>
    </row>
    <row r="24" spans="1:24" ht="30" customHeight="1">
      <c r="A24" s="119"/>
      <c r="B24" s="120"/>
      <c r="C24" s="121"/>
      <c r="D24" s="114"/>
      <c r="E24" s="114"/>
      <c r="F24" s="114"/>
      <c r="G24" s="114"/>
      <c r="H24" s="120"/>
      <c r="I24" s="121"/>
      <c r="J24" s="108" t="str">
        <f t="shared" si="0"/>
        <v/>
      </c>
      <c r="K24" s="41"/>
      <c r="L24" s="42"/>
      <c r="M24" s="42"/>
      <c r="N24" s="43" t="str">
        <f t="shared" si="1"/>
        <v/>
      </c>
      <c r="O24" s="43" t="str">
        <f t="shared" si="2"/>
        <v/>
      </c>
      <c r="P24" s="111"/>
      <c r="Q24" s="44" t="str">
        <f t="shared" si="3"/>
        <v/>
      </c>
      <c r="S24" s="9">
        <f t="shared" si="4"/>
        <v>0</v>
      </c>
      <c r="V24" s="9" t="s">
        <v>82</v>
      </c>
      <c r="W24" s="9" t="s">
        <v>83</v>
      </c>
      <c r="X24" s="9" t="s">
        <v>84</v>
      </c>
    </row>
    <row r="25" spans="1:24" ht="30" customHeight="1">
      <c r="A25" s="119"/>
      <c r="B25" s="120"/>
      <c r="C25" s="121"/>
      <c r="D25" s="114"/>
      <c r="E25" s="114"/>
      <c r="F25" s="114"/>
      <c r="G25" s="114"/>
      <c r="H25" s="120"/>
      <c r="I25" s="121"/>
      <c r="J25" s="108" t="str">
        <f t="shared" si="0"/>
        <v/>
      </c>
      <c r="K25" s="41"/>
      <c r="L25" s="42"/>
      <c r="M25" s="42"/>
      <c r="N25" s="43" t="str">
        <f t="shared" si="1"/>
        <v/>
      </c>
      <c r="O25" s="43" t="str">
        <f t="shared" si="2"/>
        <v/>
      </c>
      <c r="P25" s="111"/>
      <c r="Q25" s="44" t="str">
        <f t="shared" si="3"/>
        <v/>
      </c>
      <c r="S25" s="9">
        <f t="shared" si="4"/>
        <v>0</v>
      </c>
      <c r="V25" s="9" t="s">
        <v>85</v>
      </c>
      <c r="W25" s="9" t="s">
        <v>86</v>
      </c>
      <c r="X25" s="9" t="s">
        <v>87</v>
      </c>
    </row>
    <row r="26" spans="1:24" ht="30" customHeight="1">
      <c r="A26" s="119"/>
      <c r="B26" s="120"/>
      <c r="C26" s="121"/>
      <c r="D26" s="114"/>
      <c r="E26" s="114"/>
      <c r="F26" s="114"/>
      <c r="G26" s="114"/>
      <c r="H26" s="120"/>
      <c r="I26" s="121"/>
      <c r="J26" s="108" t="str">
        <f t="shared" si="0"/>
        <v/>
      </c>
      <c r="K26" s="41"/>
      <c r="L26" s="42"/>
      <c r="M26" s="42"/>
      <c r="N26" s="43" t="str">
        <f t="shared" si="1"/>
        <v/>
      </c>
      <c r="O26" s="43" t="str">
        <f t="shared" si="2"/>
        <v/>
      </c>
      <c r="P26" s="111"/>
      <c r="Q26" s="44" t="str">
        <f t="shared" si="3"/>
        <v/>
      </c>
      <c r="S26" s="9">
        <f t="shared" si="4"/>
        <v>0</v>
      </c>
      <c r="V26" s="9" t="s">
        <v>88</v>
      </c>
      <c r="W26" s="9" t="s">
        <v>89</v>
      </c>
      <c r="X26" s="9" t="s">
        <v>90</v>
      </c>
    </row>
    <row r="27" spans="1:24" ht="30" customHeight="1">
      <c r="A27" s="119"/>
      <c r="B27" s="120"/>
      <c r="C27" s="121"/>
      <c r="D27" s="114"/>
      <c r="E27" s="114"/>
      <c r="F27" s="114"/>
      <c r="G27" s="114"/>
      <c r="H27" s="120"/>
      <c r="I27" s="121"/>
      <c r="J27" s="108" t="str">
        <f t="shared" si="0"/>
        <v/>
      </c>
      <c r="K27" s="41"/>
      <c r="L27" s="42"/>
      <c r="M27" s="42"/>
      <c r="N27" s="43" t="str">
        <f t="shared" si="1"/>
        <v/>
      </c>
      <c r="O27" s="43" t="str">
        <f t="shared" si="2"/>
        <v/>
      </c>
      <c r="P27" s="111"/>
      <c r="Q27" s="44" t="str">
        <f t="shared" si="3"/>
        <v/>
      </c>
      <c r="S27" s="9">
        <f t="shared" si="4"/>
        <v>0</v>
      </c>
      <c r="V27" s="9" t="s">
        <v>91</v>
      </c>
      <c r="W27" s="9" t="s">
        <v>92</v>
      </c>
      <c r="X27" s="9" t="s">
        <v>93</v>
      </c>
    </row>
    <row r="28" spans="1:24" ht="30" customHeight="1">
      <c r="A28" s="119"/>
      <c r="B28" s="120"/>
      <c r="C28" s="121"/>
      <c r="D28" s="114"/>
      <c r="E28" s="114"/>
      <c r="F28" s="114"/>
      <c r="G28" s="114"/>
      <c r="H28" s="120"/>
      <c r="I28" s="121"/>
      <c r="J28" s="108" t="str">
        <f t="shared" si="0"/>
        <v/>
      </c>
      <c r="K28" s="41"/>
      <c r="L28" s="42"/>
      <c r="M28" s="42"/>
      <c r="N28" s="43" t="str">
        <f t="shared" si="1"/>
        <v/>
      </c>
      <c r="O28" s="43" t="str">
        <f t="shared" si="2"/>
        <v/>
      </c>
      <c r="P28" s="111"/>
      <c r="Q28" s="44" t="str">
        <f t="shared" si="3"/>
        <v/>
      </c>
      <c r="S28" s="9">
        <f t="shared" si="4"/>
        <v>0</v>
      </c>
      <c r="V28" s="9" t="s">
        <v>94</v>
      </c>
      <c r="X28" s="9" t="s">
        <v>95</v>
      </c>
    </row>
    <row r="29" spans="1:24" ht="30" customHeight="1">
      <c r="A29" s="119"/>
      <c r="B29" s="120"/>
      <c r="C29" s="121"/>
      <c r="D29" s="114"/>
      <c r="E29" s="114"/>
      <c r="F29" s="114"/>
      <c r="G29" s="114"/>
      <c r="H29" s="120"/>
      <c r="I29" s="121"/>
      <c r="J29" s="108" t="str">
        <f t="shared" si="0"/>
        <v/>
      </c>
      <c r="K29" s="41"/>
      <c r="L29" s="42"/>
      <c r="M29" s="42"/>
      <c r="N29" s="43" t="str">
        <f t="shared" si="1"/>
        <v/>
      </c>
      <c r="O29" s="43" t="str">
        <f t="shared" si="2"/>
        <v/>
      </c>
      <c r="P29" s="111"/>
      <c r="Q29" s="44" t="str">
        <f t="shared" si="3"/>
        <v/>
      </c>
      <c r="S29" s="9">
        <f t="shared" si="4"/>
        <v>0</v>
      </c>
      <c r="V29" s="9" t="s">
        <v>96</v>
      </c>
      <c r="X29" s="9" t="s">
        <v>97</v>
      </c>
    </row>
    <row r="30" spans="1:24" ht="30" customHeight="1">
      <c r="A30" s="119"/>
      <c r="B30" s="120"/>
      <c r="C30" s="121"/>
      <c r="D30" s="114"/>
      <c r="E30" s="114"/>
      <c r="F30" s="114"/>
      <c r="G30" s="114"/>
      <c r="H30" s="120"/>
      <c r="I30" s="121"/>
      <c r="J30" s="108" t="str">
        <f t="shared" si="0"/>
        <v/>
      </c>
      <c r="K30" s="41"/>
      <c r="L30" s="42"/>
      <c r="M30" s="42"/>
      <c r="N30" s="43" t="str">
        <f t="shared" si="1"/>
        <v/>
      </c>
      <c r="O30" s="43" t="str">
        <f t="shared" si="2"/>
        <v/>
      </c>
      <c r="P30" s="111"/>
      <c r="Q30" s="44" t="str">
        <f t="shared" si="3"/>
        <v/>
      </c>
      <c r="S30" s="9">
        <f t="shared" si="4"/>
        <v>0</v>
      </c>
      <c r="V30" s="9" t="s">
        <v>98</v>
      </c>
      <c r="X30" s="9" t="s">
        <v>99</v>
      </c>
    </row>
    <row r="31" spans="1:24" ht="30" customHeight="1">
      <c r="A31" s="119"/>
      <c r="B31" s="120"/>
      <c r="C31" s="121"/>
      <c r="D31" s="114"/>
      <c r="E31" s="114"/>
      <c r="F31" s="114"/>
      <c r="G31" s="114"/>
      <c r="H31" s="120"/>
      <c r="I31" s="121"/>
      <c r="J31" s="108" t="str">
        <f t="shared" si="0"/>
        <v/>
      </c>
      <c r="K31" s="41"/>
      <c r="L31" s="42"/>
      <c r="M31" s="42"/>
      <c r="N31" s="43" t="str">
        <f t="shared" si="1"/>
        <v/>
      </c>
      <c r="O31" s="43" t="str">
        <f t="shared" si="2"/>
        <v/>
      </c>
      <c r="P31" s="111"/>
      <c r="Q31" s="44" t="str">
        <f t="shared" si="3"/>
        <v/>
      </c>
      <c r="S31" s="9">
        <f t="shared" si="4"/>
        <v>0</v>
      </c>
      <c r="V31" s="9" t="s">
        <v>100</v>
      </c>
      <c r="X31" s="9" t="s">
        <v>101</v>
      </c>
    </row>
    <row r="32" spans="1:24" ht="30" customHeight="1">
      <c r="A32" s="119"/>
      <c r="B32" s="120"/>
      <c r="C32" s="121"/>
      <c r="D32" s="114"/>
      <c r="E32" s="114"/>
      <c r="F32" s="114"/>
      <c r="G32" s="114"/>
      <c r="H32" s="120"/>
      <c r="I32" s="121"/>
      <c r="J32" s="108" t="str">
        <f t="shared" si="0"/>
        <v/>
      </c>
      <c r="K32" s="41"/>
      <c r="L32" s="42"/>
      <c r="M32" s="42"/>
      <c r="N32" s="43" t="str">
        <f t="shared" si="1"/>
        <v/>
      </c>
      <c r="O32" s="43" t="str">
        <f t="shared" si="2"/>
        <v/>
      </c>
      <c r="P32" s="111"/>
      <c r="Q32" s="44" t="str">
        <f t="shared" si="3"/>
        <v/>
      </c>
      <c r="S32" s="9">
        <f t="shared" si="4"/>
        <v>0</v>
      </c>
      <c r="V32" s="9" t="s">
        <v>102</v>
      </c>
    </row>
    <row r="33" spans="1:22" ht="30" customHeight="1">
      <c r="A33" s="119"/>
      <c r="B33" s="120"/>
      <c r="C33" s="121"/>
      <c r="D33" s="114"/>
      <c r="E33" s="114"/>
      <c r="F33" s="114"/>
      <c r="G33" s="114"/>
      <c r="H33" s="120"/>
      <c r="I33" s="121"/>
      <c r="J33" s="108" t="str">
        <f t="shared" si="0"/>
        <v/>
      </c>
      <c r="K33" s="41"/>
      <c r="L33" s="42"/>
      <c r="M33" s="42"/>
      <c r="N33" s="43" t="str">
        <f t="shared" si="1"/>
        <v/>
      </c>
      <c r="O33" s="43" t="str">
        <f t="shared" si="2"/>
        <v/>
      </c>
      <c r="P33" s="111"/>
      <c r="Q33" s="44" t="str">
        <f t="shared" si="3"/>
        <v/>
      </c>
      <c r="S33" s="9">
        <f t="shared" si="4"/>
        <v>0</v>
      </c>
      <c r="V33" s="9" t="s">
        <v>103</v>
      </c>
    </row>
    <row r="34" spans="1:22" ht="30" customHeight="1">
      <c r="A34" s="119"/>
      <c r="B34" s="120"/>
      <c r="C34" s="121"/>
      <c r="D34" s="114"/>
      <c r="E34" s="114"/>
      <c r="F34" s="114"/>
      <c r="G34" s="114"/>
      <c r="H34" s="120"/>
      <c r="I34" s="121"/>
      <c r="J34" s="108" t="str">
        <f t="shared" si="0"/>
        <v/>
      </c>
      <c r="K34" s="41"/>
      <c r="L34" s="42"/>
      <c r="M34" s="42"/>
      <c r="N34" s="43" t="str">
        <f t="shared" si="1"/>
        <v/>
      </c>
      <c r="O34" s="43" t="str">
        <f t="shared" si="2"/>
        <v/>
      </c>
      <c r="P34" s="111"/>
      <c r="Q34" s="44" t="str">
        <f t="shared" si="3"/>
        <v/>
      </c>
      <c r="S34" s="9">
        <f t="shared" si="4"/>
        <v>0</v>
      </c>
      <c r="V34" s="9" t="s">
        <v>104</v>
      </c>
    </row>
    <row r="35" spans="1:22" ht="30" customHeight="1">
      <c r="A35" s="119"/>
      <c r="B35" s="120"/>
      <c r="C35" s="121"/>
      <c r="D35" s="114"/>
      <c r="E35" s="114"/>
      <c r="F35" s="114"/>
      <c r="G35" s="114"/>
      <c r="H35" s="120"/>
      <c r="I35" s="121"/>
      <c r="J35" s="108" t="str">
        <f t="shared" si="0"/>
        <v/>
      </c>
      <c r="K35" s="41"/>
      <c r="L35" s="42"/>
      <c r="M35" s="42"/>
      <c r="N35" s="43" t="str">
        <f t="shared" si="1"/>
        <v/>
      </c>
      <c r="O35" s="43" t="str">
        <f t="shared" si="2"/>
        <v/>
      </c>
      <c r="P35" s="111"/>
      <c r="Q35" s="44" t="str">
        <f t="shared" si="3"/>
        <v/>
      </c>
      <c r="S35" s="9">
        <f t="shared" si="4"/>
        <v>0</v>
      </c>
      <c r="V35" s="9" t="s">
        <v>105</v>
      </c>
    </row>
    <row r="36" spans="1:22" ht="30" customHeight="1" thickBot="1">
      <c r="A36" s="122"/>
      <c r="B36" s="123"/>
      <c r="C36" s="124"/>
      <c r="D36" s="115"/>
      <c r="E36" s="115"/>
      <c r="F36" s="115"/>
      <c r="G36" s="115"/>
      <c r="H36" s="123"/>
      <c r="I36" s="124"/>
      <c r="J36" s="109" t="str">
        <f t="shared" si="0"/>
        <v/>
      </c>
      <c r="K36" s="45"/>
      <c r="L36" s="46"/>
      <c r="M36" s="46"/>
      <c r="N36" s="47" t="str">
        <f t="shared" si="1"/>
        <v/>
      </c>
      <c r="O36" s="47" t="str">
        <f t="shared" si="2"/>
        <v/>
      </c>
      <c r="P36" s="112"/>
      <c r="Q36" s="48" t="str">
        <f t="shared" si="3"/>
        <v/>
      </c>
      <c r="S36" s="9">
        <f t="shared" si="4"/>
        <v>0</v>
      </c>
      <c r="V36" s="9" t="s">
        <v>106</v>
      </c>
    </row>
    <row r="37" spans="1:22">
      <c r="V37" s="9" t="s">
        <v>107</v>
      </c>
    </row>
    <row r="38" spans="1:22">
      <c r="V38" s="9" t="s">
        <v>108</v>
      </c>
    </row>
    <row r="39" spans="1:22">
      <c r="V39" s="9" t="s">
        <v>109</v>
      </c>
    </row>
    <row r="40" spans="1:22" outlineLevel="1">
      <c r="V40" s="9" t="s">
        <v>110</v>
      </c>
    </row>
    <row r="41" spans="1:22" ht="20.25" outlineLevel="1" thickBot="1">
      <c r="V41" s="9" t="s">
        <v>111</v>
      </c>
    </row>
    <row r="42" spans="1:22" ht="27.95" customHeight="1" outlineLevel="1">
      <c r="A42" s="140" t="s">
        <v>16</v>
      </c>
      <c r="B42" s="141" t="s">
        <v>17</v>
      </c>
      <c r="C42" s="142"/>
      <c r="D42" s="143" t="s">
        <v>32</v>
      </c>
      <c r="E42" s="144" t="s">
        <v>18</v>
      </c>
      <c r="F42" s="145" t="s">
        <v>19</v>
      </c>
      <c r="G42" s="146" t="s">
        <v>20</v>
      </c>
      <c r="H42" s="147" t="s">
        <v>21</v>
      </c>
      <c r="I42" s="148"/>
      <c r="J42" s="143" t="s">
        <v>31</v>
      </c>
      <c r="K42" s="143" t="s">
        <v>22</v>
      </c>
      <c r="L42" s="144" t="s">
        <v>23</v>
      </c>
      <c r="M42" s="144" t="s">
        <v>24</v>
      </c>
      <c r="N42" s="149" t="s">
        <v>25</v>
      </c>
      <c r="O42" s="149"/>
      <c r="P42" s="149"/>
      <c r="Q42" s="150" t="s">
        <v>29</v>
      </c>
      <c r="V42" s="9" t="s">
        <v>112</v>
      </c>
    </row>
    <row r="43" spans="1:22" ht="27.95" customHeight="1" outlineLevel="1">
      <c r="A43" s="68"/>
      <c r="B43" s="71"/>
      <c r="C43" s="71"/>
      <c r="D43" s="63"/>
      <c r="E43" s="65"/>
      <c r="F43" s="73"/>
      <c r="G43" s="75"/>
      <c r="H43" s="61"/>
      <c r="I43" s="61"/>
      <c r="J43" s="63"/>
      <c r="K43" s="63"/>
      <c r="L43" s="65"/>
      <c r="M43" s="65"/>
      <c r="N43" s="34" t="s">
        <v>26</v>
      </c>
      <c r="O43" s="34" t="s">
        <v>27</v>
      </c>
      <c r="P43" s="34" t="s">
        <v>28</v>
      </c>
      <c r="Q43" s="54"/>
      <c r="V43" s="9" t="s">
        <v>113</v>
      </c>
    </row>
    <row r="44" spans="1:22" ht="30" customHeight="1" outlineLevel="1">
      <c r="A44" s="128"/>
      <c r="B44" s="129"/>
      <c r="C44" s="130"/>
      <c r="D44" s="131"/>
      <c r="E44" s="131"/>
      <c r="F44" s="113"/>
      <c r="G44" s="113"/>
      <c r="H44" s="129"/>
      <c r="I44" s="130"/>
      <c r="J44" s="107" t="str">
        <f>IF(K44="","",VLOOKUP(K44,$T$9:$U$11,2,FALSE))</f>
        <v/>
      </c>
      <c r="K44" s="37"/>
      <c r="L44" s="4"/>
      <c r="M44" s="4"/>
      <c r="N44" s="7" t="str">
        <f t="shared" ref="N44:N75" si="5">IF(P44="","",P44-O44)</f>
        <v/>
      </c>
      <c r="O44" s="7" t="str">
        <f t="shared" ref="O44:O75" si="6">IF(P44="","",ROUNDDOWN(P44*K44*100/(K44*100+100),0))</f>
        <v/>
      </c>
      <c r="P44" s="125"/>
      <c r="Q44" s="19" t="str">
        <f t="shared" ref="Q44:Q75" si="7">IF(ISERROR(IF(L44="","",L44-M44-N44)),"",IF(L44="","",L44-M44-N44))</f>
        <v/>
      </c>
      <c r="S44" s="9">
        <f t="shared" ref="S44:S75" si="8">IF(L44="",0,1)</f>
        <v>0</v>
      </c>
      <c r="V44" s="9" t="s">
        <v>114</v>
      </c>
    </row>
    <row r="45" spans="1:22" ht="30" customHeight="1" outlineLevel="1">
      <c r="A45" s="132"/>
      <c r="B45" s="133"/>
      <c r="C45" s="134"/>
      <c r="D45" s="135"/>
      <c r="E45" s="135"/>
      <c r="F45" s="114"/>
      <c r="G45" s="114"/>
      <c r="H45" s="133"/>
      <c r="I45" s="134"/>
      <c r="J45" s="108" t="str">
        <f t="shared" ref="J45:J75" si="9">IF(K45="","",VLOOKUP(K45,$T$9:$U$11,2,FALSE))</f>
        <v/>
      </c>
      <c r="K45" s="41"/>
      <c r="L45" s="6"/>
      <c r="M45" s="6"/>
      <c r="N45" s="8" t="str">
        <f t="shared" si="5"/>
        <v/>
      </c>
      <c r="O45" s="8" t="str">
        <f t="shared" si="6"/>
        <v/>
      </c>
      <c r="P45" s="126"/>
      <c r="Q45" s="21" t="str">
        <f t="shared" si="7"/>
        <v/>
      </c>
      <c r="S45" s="9">
        <f t="shared" si="8"/>
        <v>0</v>
      </c>
      <c r="V45" s="9" t="s">
        <v>115</v>
      </c>
    </row>
    <row r="46" spans="1:22" ht="30" customHeight="1" outlineLevel="1">
      <c r="A46" s="132"/>
      <c r="B46" s="133"/>
      <c r="C46" s="134"/>
      <c r="D46" s="135"/>
      <c r="E46" s="135"/>
      <c r="F46" s="114"/>
      <c r="G46" s="114"/>
      <c r="H46" s="133"/>
      <c r="I46" s="134"/>
      <c r="J46" s="108" t="str">
        <f t="shared" si="9"/>
        <v/>
      </c>
      <c r="K46" s="41"/>
      <c r="L46" s="6"/>
      <c r="M46" s="6"/>
      <c r="N46" s="8" t="str">
        <f t="shared" si="5"/>
        <v/>
      </c>
      <c r="O46" s="8" t="str">
        <f>IF(P46="","",ROUNDDOWN(P46*K46*100/(K46*100+100),0))</f>
        <v/>
      </c>
      <c r="P46" s="126"/>
      <c r="Q46" s="21" t="str">
        <f t="shared" si="7"/>
        <v/>
      </c>
      <c r="S46" s="9">
        <f t="shared" si="8"/>
        <v>0</v>
      </c>
      <c r="V46" s="9" t="s">
        <v>116</v>
      </c>
    </row>
    <row r="47" spans="1:22" ht="30" customHeight="1" outlineLevel="1">
      <c r="A47" s="132"/>
      <c r="B47" s="133"/>
      <c r="C47" s="134"/>
      <c r="D47" s="135"/>
      <c r="E47" s="135"/>
      <c r="F47" s="114"/>
      <c r="G47" s="114"/>
      <c r="H47" s="133"/>
      <c r="I47" s="134"/>
      <c r="J47" s="108" t="str">
        <f t="shared" si="9"/>
        <v/>
      </c>
      <c r="K47" s="41"/>
      <c r="L47" s="6"/>
      <c r="M47" s="6"/>
      <c r="N47" s="8" t="str">
        <f t="shared" si="5"/>
        <v/>
      </c>
      <c r="O47" s="8" t="str">
        <f t="shared" si="6"/>
        <v/>
      </c>
      <c r="P47" s="126"/>
      <c r="Q47" s="21" t="str">
        <f t="shared" si="7"/>
        <v/>
      </c>
      <c r="S47" s="9">
        <f t="shared" si="8"/>
        <v>0</v>
      </c>
      <c r="V47" s="9" t="s">
        <v>117</v>
      </c>
    </row>
    <row r="48" spans="1:22" ht="30" customHeight="1" outlineLevel="1">
      <c r="A48" s="132"/>
      <c r="B48" s="133"/>
      <c r="C48" s="134"/>
      <c r="D48" s="135"/>
      <c r="E48" s="135"/>
      <c r="F48" s="114"/>
      <c r="G48" s="114"/>
      <c r="H48" s="133"/>
      <c r="I48" s="134"/>
      <c r="J48" s="108" t="str">
        <f t="shared" si="9"/>
        <v/>
      </c>
      <c r="K48" s="41"/>
      <c r="L48" s="6"/>
      <c r="M48" s="6"/>
      <c r="N48" s="8" t="str">
        <f t="shared" si="5"/>
        <v/>
      </c>
      <c r="O48" s="8" t="str">
        <f t="shared" si="6"/>
        <v/>
      </c>
      <c r="P48" s="126"/>
      <c r="Q48" s="21" t="str">
        <f t="shared" si="7"/>
        <v/>
      </c>
      <c r="S48" s="9">
        <f t="shared" si="8"/>
        <v>0</v>
      </c>
      <c r="V48" s="9" t="s">
        <v>118</v>
      </c>
    </row>
    <row r="49" spans="1:22" ht="30" customHeight="1" outlineLevel="1">
      <c r="A49" s="132"/>
      <c r="B49" s="133"/>
      <c r="C49" s="134"/>
      <c r="D49" s="135"/>
      <c r="E49" s="135"/>
      <c r="F49" s="114"/>
      <c r="G49" s="114"/>
      <c r="H49" s="133"/>
      <c r="I49" s="134"/>
      <c r="J49" s="108" t="str">
        <f t="shared" si="9"/>
        <v/>
      </c>
      <c r="K49" s="41"/>
      <c r="L49" s="6"/>
      <c r="M49" s="6"/>
      <c r="N49" s="8" t="str">
        <f t="shared" si="5"/>
        <v/>
      </c>
      <c r="O49" s="8" t="str">
        <f t="shared" si="6"/>
        <v/>
      </c>
      <c r="P49" s="126"/>
      <c r="Q49" s="21" t="str">
        <f t="shared" si="7"/>
        <v/>
      </c>
      <c r="S49" s="9">
        <f t="shared" si="8"/>
        <v>0</v>
      </c>
      <c r="V49" s="9" t="s">
        <v>119</v>
      </c>
    </row>
    <row r="50" spans="1:22" ht="30" customHeight="1" outlineLevel="1">
      <c r="A50" s="132"/>
      <c r="B50" s="133"/>
      <c r="C50" s="134"/>
      <c r="D50" s="135"/>
      <c r="E50" s="135"/>
      <c r="F50" s="114"/>
      <c r="G50" s="114"/>
      <c r="H50" s="133"/>
      <c r="I50" s="134"/>
      <c r="J50" s="108" t="str">
        <f t="shared" si="9"/>
        <v/>
      </c>
      <c r="K50" s="41"/>
      <c r="L50" s="6"/>
      <c r="M50" s="6"/>
      <c r="N50" s="8" t="str">
        <f t="shared" si="5"/>
        <v/>
      </c>
      <c r="O50" s="8" t="str">
        <f t="shared" si="6"/>
        <v/>
      </c>
      <c r="P50" s="126"/>
      <c r="Q50" s="21" t="str">
        <f t="shared" si="7"/>
        <v/>
      </c>
      <c r="S50" s="9">
        <f t="shared" si="8"/>
        <v>0</v>
      </c>
      <c r="V50" s="9" t="s">
        <v>120</v>
      </c>
    </row>
    <row r="51" spans="1:22" ht="30" customHeight="1" outlineLevel="1">
      <c r="A51" s="132"/>
      <c r="B51" s="133"/>
      <c r="C51" s="134"/>
      <c r="D51" s="135"/>
      <c r="E51" s="135"/>
      <c r="F51" s="114"/>
      <c r="G51" s="114"/>
      <c r="H51" s="133"/>
      <c r="I51" s="134"/>
      <c r="J51" s="108" t="str">
        <f t="shared" si="9"/>
        <v/>
      </c>
      <c r="K51" s="41"/>
      <c r="L51" s="6"/>
      <c r="M51" s="6"/>
      <c r="N51" s="8" t="str">
        <f t="shared" si="5"/>
        <v/>
      </c>
      <c r="O51" s="8" t="str">
        <f t="shared" si="6"/>
        <v/>
      </c>
      <c r="P51" s="126"/>
      <c r="Q51" s="21" t="str">
        <f t="shared" si="7"/>
        <v/>
      </c>
      <c r="S51" s="9">
        <f t="shared" si="8"/>
        <v>0</v>
      </c>
      <c r="V51" s="9" t="s">
        <v>121</v>
      </c>
    </row>
    <row r="52" spans="1:22" ht="30" customHeight="1" outlineLevel="1">
      <c r="A52" s="132"/>
      <c r="B52" s="133"/>
      <c r="C52" s="134"/>
      <c r="D52" s="135"/>
      <c r="E52" s="135"/>
      <c r="F52" s="114"/>
      <c r="G52" s="114"/>
      <c r="H52" s="133"/>
      <c r="I52" s="134"/>
      <c r="J52" s="108" t="str">
        <f t="shared" si="9"/>
        <v/>
      </c>
      <c r="K52" s="41"/>
      <c r="L52" s="6"/>
      <c r="M52" s="6"/>
      <c r="N52" s="8" t="str">
        <f t="shared" si="5"/>
        <v/>
      </c>
      <c r="O52" s="8" t="str">
        <f t="shared" si="6"/>
        <v/>
      </c>
      <c r="P52" s="126"/>
      <c r="Q52" s="21" t="str">
        <f t="shared" si="7"/>
        <v/>
      </c>
      <c r="S52" s="9">
        <f t="shared" si="8"/>
        <v>0</v>
      </c>
      <c r="V52" s="9" t="s">
        <v>122</v>
      </c>
    </row>
    <row r="53" spans="1:22" ht="30" customHeight="1" outlineLevel="1">
      <c r="A53" s="132"/>
      <c r="B53" s="133"/>
      <c r="C53" s="134"/>
      <c r="D53" s="135"/>
      <c r="E53" s="135"/>
      <c r="F53" s="114"/>
      <c r="G53" s="114"/>
      <c r="H53" s="133"/>
      <c r="I53" s="134"/>
      <c r="J53" s="108" t="str">
        <f t="shared" si="9"/>
        <v/>
      </c>
      <c r="K53" s="41"/>
      <c r="L53" s="6"/>
      <c r="M53" s="6"/>
      <c r="N53" s="8" t="str">
        <f t="shared" si="5"/>
        <v/>
      </c>
      <c r="O53" s="8" t="str">
        <f t="shared" si="6"/>
        <v/>
      </c>
      <c r="P53" s="126"/>
      <c r="Q53" s="21" t="str">
        <f t="shared" si="7"/>
        <v/>
      </c>
      <c r="S53" s="9">
        <f t="shared" si="8"/>
        <v>0</v>
      </c>
      <c r="V53" s="9" t="s">
        <v>123</v>
      </c>
    </row>
    <row r="54" spans="1:22" ht="30" customHeight="1" outlineLevel="1">
      <c r="A54" s="132"/>
      <c r="B54" s="133"/>
      <c r="C54" s="134"/>
      <c r="D54" s="135"/>
      <c r="E54" s="135"/>
      <c r="F54" s="114"/>
      <c r="G54" s="114"/>
      <c r="H54" s="133"/>
      <c r="I54" s="134"/>
      <c r="J54" s="108" t="str">
        <f t="shared" si="9"/>
        <v/>
      </c>
      <c r="K54" s="41"/>
      <c r="L54" s="6"/>
      <c r="M54" s="6"/>
      <c r="N54" s="8" t="str">
        <f t="shared" si="5"/>
        <v/>
      </c>
      <c r="O54" s="8" t="str">
        <f t="shared" si="6"/>
        <v/>
      </c>
      <c r="P54" s="126"/>
      <c r="Q54" s="21" t="str">
        <f t="shared" si="7"/>
        <v/>
      </c>
      <c r="S54" s="9">
        <f t="shared" si="8"/>
        <v>0</v>
      </c>
      <c r="V54" s="9" t="s">
        <v>124</v>
      </c>
    </row>
    <row r="55" spans="1:22" ht="30" customHeight="1" outlineLevel="1">
      <c r="A55" s="132"/>
      <c r="B55" s="133"/>
      <c r="C55" s="134"/>
      <c r="D55" s="135"/>
      <c r="E55" s="135"/>
      <c r="F55" s="114"/>
      <c r="G55" s="114"/>
      <c r="H55" s="133"/>
      <c r="I55" s="134"/>
      <c r="J55" s="108" t="str">
        <f t="shared" si="9"/>
        <v/>
      </c>
      <c r="K55" s="41"/>
      <c r="L55" s="6"/>
      <c r="M55" s="6"/>
      <c r="N55" s="8" t="str">
        <f t="shared" si="5"/>
        <v/>
      </c>
      <c r="O55" s="8" t="str">
        <f t="shared" si="6"/>
        <v/>
      </c>
      <c r="P55" s="126"/>
      <c r="Q55" s="21" t="str">
        <f t="shared" si="7"/>
        <v/>
      </c>
      <c r="S55" s="9">
        <f t="shared" si="8"/>
        <v>0</v>
      </c>
      <c r="V55" s="9" t="s">
        <v>125</v>
      </c>
    </row>
    <row r="56" spans="1:22" ht="30" customHeight="1" outlineLevel="1">
      <c r="A56" s="132"/>
      <c r="B56" s="133"/>
      <c r="C56" s="134"/>
      <c r="D56" s="135"/>
      <c r="E56" s="135"/>
      <c r="F56" s="114"/>
      <c r="G56" s="114"/>
      <c r="H56" s="133"/>
      <c r="I56" s="134"/>
      <c r="J56" s="108" t="str">
        <f t="shared" si="9"/>
        <v/>
      </c>
      <c r="K56" s="41"/>
      <c r="L56" s="6"/>
      <c r="M56" s="6"/>
      <c r="N56" s="8" t="str">
        <f t="shared" si="5"/>
        <v/>
      </c>
      <c r="O56" s="8" t="str">
        <f t="shared" si="6"/>
        <v/>
      </c>
      <c r="P56" s="126"/>
      <c r="Q56" s="21" t="str">
        <f t="shared" si="7"/>
        <v/>
      </c>
      <c r="S56" s="9">
        <f t="shared" si="8"/>
        <v>0</v>
      </c>
      <c r="V56" s="9" t="s">
        <v>126</v>
      </c>
    </row>
    <row r="57" spans="1:22" ht="30" customHeight="1" outlineLevel="1">
      <c r="A57" s="132"/>
      <c r="B57" s="133"/>
      <c r="C57" s="134"/>
      <c r="D57" s="135"/>
      <c r="E57" s="135"/>
      <c r="F57" s="114"/>
      <c r="G57" s="114"/>
      <c r="H57" s="133"/>
      <c r="I57" s="134"/>
      <c r="J57" s="108" t="str">
        <f t="shared" si="9"/>
        <v/>
      </c>
      <c r="K57" s="41"/>
      <c r="L57" s="6"/>
      <c r="M57" s="6"/>
      <c r="N57" s="8" t="str">
        <f t="shared" si="5"/>
        <v/>
      </c>
      <c r="O57" s="8" t="str">
        <f t="shared" si="6"/>
        <v/>
      </c>
      <c r="P57" s="126"/>
      <c r="Q57" s="21" t="str">
        <f t="shared" si="7"/>
        <v/>
      </c>
      <c r="S57" s="9">
        <f t="shared" si="8"/>
        <v>0</v>
      </c>
      <c r="V57" s="9" t="s">
        <v>127</v>
      </c>
    </row>
    <row r="58" spans="1:22" ht="30" customHeight="1" outlineLevel="1">
      <c r="A58" s="132"/>
      <c r="B58" s="133"/>
      <c r="C58" s="134"/>
      <c r="D58" s="135"/>
      <c r="E58" s="135"/>
      <c r="F58" s="114"/>
      <c r="G58" s="114"/>
      <c r="H58" s="133"/>
      <c r="I58" s="134"/>
      <c r="J58" s="108" t="str">
        <f t="shared" si="9"/>
        <v/>
      </c>
      <c r="K58" s="41"/>
      <c r="L58" s="6"/>
      <c r="M58" s="6"/>
      <c r="N58" s="8" t="str">
        <f t="shared" si="5"/>
        <v/>
      </c>
      <c r="O58" s="8" t="str">
        <f t="shared" si="6"/>
        <v/>
      </c>
      <c r="P58" s="126"/>
      <c r="Q58" s="21" t="str">
        <f t="shared" si="7"/>
        <v/>
      </c>
      <c r="S58" s="9">
        <f t="shared" si="8"/>
        <v>0</v>
      </c>
      <c r="V58" s="9" t="s">
        <v>128</v>
      </c>
    </row>
    <row r="59" spans="1:22" ht="30" customHeight="1" outlineLevel="1">
      <c r="A59" s="132"/>
      <c r="B59" s="133"/>
      <c r="C59" s="134"/>
      <c r="D59" s="135"/>
      <c r="E59" s="135"/>
      <c r="F59" s="114"/>
      <c r="G59" s="114"/>
      <c r="H59" s="133"/>
      <c r="I59" s="134"/>
      <c r="J59" s="108" t="str">
        <f t="shared" si="9"/>
        <v/>
      </c>
      <c r="K59" s="41"/>
      <c r="L59" s="6"/>
      <c r="M59" s="6"/>
      <c r="N59" s="8" t="str">
        <f t="shared" si="5"/>
        <v/>
      </c>
      <c r="O59" s="8" t="str">
        <f t="shared" si="6"/>
        <v/>
      </c>
      <c r="P59" s="126"/>
      <c r="Q59" s="21" t="str">
        <f t="shared" si="7"/>
        <v/>
      </c>
      <c r="S59" s="9">
        <f t="shared" si="8"/>
        <v>0</v>
      </c>
      <c r="V59" s="9" t="s">
        <v>129</v>
      </c>
    </row>
    <row r="60" spans="1:22" ht="30" customHeight="1" outlineLevel="1">
      <c r="A60" s="132"/>
      <c r="B60" s="133"/>
      <c r="C60" s="134"/>
      <c r="D60" s="135"/>
      <c r="E60" s="135"/>
      <c r="F60" s="114"/>
      <c r="G60" s="114"/>
      <c r="H60" s="133"/>
      <c r="I60" s="134"/>
      <c r="J60" s="108" t="str">
        <f t="shared" si="9"/>
        <v/>
      </c>
      <c r="K60" s="41"/>
      <c r="L60" s="6"/>
      <c r="M60" s="6"/>
      <c r="N60" s="8" t="str">
        <f t="shared" si="5"/>
        <v/>
      </c>
      <c r="O60" s="8" t="str">
        <f t="shared" si="6"/>
        <v/>
      </c>
      <c r="P60" s="126"/>
      <c r="Q60" s="21" t="str">
        <f t="shared" si="7"/>
        <v/>
      </c>
      <c r="S60" s="9">
        <f t="shared" si="8"/>
        <v>0</v>
      </c>
      <c r="V60" s="9" t="s">
        <v>130</v>
      </c>
    </row>
    <row r="61" spans="1:22" ht="30" customHeight="1" outlineLevel="1">
      <c r="A61" s="132"/>
      <c r="B61" s="133"/>
      <c r="C61" s="134"/>
      <c r="D61" s="135"/>
      <c r="E61" s="135"/>
      <c r="F61" s="114"/>
      <c r="G61" s="114"/>
      <c r="H61" s="133"/>
      <c r="I61" s="134"/>
      <c r="J61" s="108" t="str">
        <f t="shared" si="9"/>
        <v/>
      </c>
      <c r="K61" s="41"/>
      <c r="L61" s="6"/>
      <c r="M61" s="6"/>
      <c r="N61" s="8" t="str">
        <f t="shared" si="5"/>
        <v/>
      </c>
      <c r="O61" s="8" t="str">
        <f t="shared" si="6"/>
        <v/>
      </c>
      <c r="P61" s="126"/>
      <c r="Q61" s="21" t="str">
        <f t="shared" si="7"/>
        <v/>
      </c>
      <c r="S61" s="9">
        <f t="shared" si="8"/>
        <v>0</v>
      </c>
      <c r="V61" s="9" t="s">
        <v>131</v>
      </c>
    </row>
    <row r="62" spans="1:22" ht="30" customHeight="1" outlineLevel="1">
      <c r="A62" s="132"/>
      <c r="B62" s="133"/>
      <c r="C62" s="134"/>
      <c r="D62" s="135"/>
      <c r="E62" s="135"/>
      <c r="F62" s="114"/>
      <c r="G62" s="114"/>
      <c r="H62" s="133"/>
      <c r="I62" s="134"/>
      <c r="J62" s="108" t="str">
        <f t="shared" si="9"/>
        <v/>
      </c>
      <c r="K62" s="41"/>
      <c r="L62" s="6"/>
      <c r="M62" s="6"/>
      <c r="N62" s="8" t="str">
        <f t="shared" si="5"/>
        <v/>
      </c>
      <c r="O62" s="8" t="str">
        <f t="shared" si="6"/>
        <v/>
      </c>
      <c r="P62" s="126"/>
      <c r="Q62" s="21" t="str">
        <f t="shared" si="7"/>
        <v/>
      </c>
      <c r="S62" s="9">
        <f t="shared" si="8"/>
        <v>0</v>
      </c>
      <c r="V62" s="9" t="s">
        <v>132</v>
      </c>
    </row>
    <row r="63" spans="1:22" ht="30" customHeight="1" outlineLevel="1">
      <c r="A63" s="132"/>
      <c r="B63" s="133"/>
      <c r="C63" s="134"/>
      <c r="D63" s="135"/>
      <c r="E63" s="135"/>
      <c r="F63" s="114"/>
      <c r="G63" s="114"/>
      <c r="H63" s="133"/>
      <c r="I63" s="134"/>
      <c r="J63" s="108" t="str">
        <f t="shared" si="9"/>
        <v/>
      </c>
      <c r="K63" s="41"/>
      <c r="L63" s="6"/>
      <c r="M63" s="6"/>
      <c r="N63" s="8" t="str">
        <f t="shared" si="5"/>
        <v/>
      </c>
      <c r="O63" s="8" t="str">
        <f t="shared" si="6"/>
        <v/>
      </c>
      <c r="P63" s="126"/>
      <c r="Q63" s="21" t="str">
        <f t="shared" si="7"/>
        <v/>
      </c>
      <c r="S63" s="9">
        <f t="shared" si="8"/>
        <v>0</v>
      </c>
      <c r="V63" s="9" t="s">
        <v>133</v>
      </c>
    </row>
    <row r="64" spans="1:22" ht="30" customHeight="1" outlineLevel="1">
      <c r="A64" s="132"/>
      <c r="B64" s="133"/>
      <c r="C64" s="134"/>
      <c r="D64" s="135"/>
      <c r="E64" s="135"/>
      <c r="F64" s="114"/>
      <c r="G64" s="114"/>
      <c r="H64" s="133"/>
      <c r="I64" s="134"/>
      <c r="J64" s="108" t="str">
        <f t="shared" si="9"/>
        <v/>
      </c>
      <c r="K64" s="41"/>
      <c r="L64" s="6"/>
      <c r="M64" s="6"/>
      <c r="N64" s="8" t="str">
        <f t="shared" si="5"/>
        <v/>
      </c>
      <c r="O64" s="8" t="str">
        <f t="shared" si="6"/>
        <v/>
      </c>
      <c r="P64" s="126"/>
      <c r="Q64" s="21" t="str">
        <f t="shared" si="7"/>
        <v/>
      </c>
      <c r="S64" s="9">
        <f t="shared" si="8"/>
        <v>0</v>
      </c>
      <c r="V64" s="9" t="s">
        <v>134</v>
      </c>
    </row>
    <row r="65" spans="1:22" ht="30" customHeight="1" outlineLevel="1">
      <c r="A65" s="132"/>
      <c r="B65" s="133"/>
      <c r="C65" s="134"/>
      <c r="D65" s="135"/>
      <c r="E65" s="135"/>
      <c r="F65" s="114"/>
      <c r="G65" s="114"/>
      <c r="H65" s="133"/>
      <c r="I65" s="134"/>
      <c r="J65" s="108" t="str">
        <f t="shared" si="9"/>
        <v/>
      </c>
      <c r="K65" s="41"/>
      <c r="L65" s="6"/>
      <c r="M65" s="6"/>
      <c r="N65" s="8" t="str">
        <f t="shared" si="5"/>
        <v/>
      </c>
      <c r="O65" s="8" t="str">
        <f t="shared" si="6"/>
        <v/>
      </c>
      <c r="P65" s="126"/>
      <c r="Q65" s="21" t="str">
        <f t="shared" si="7"/>
        <v/>
      </c>
      <c r="S65" s="9">
        <f t="shared" si="8"/>
        <v>0</v>
      </c>
      <c r="V65" s="9" t="s">
        <v>135</v>
      </c>
    </row>
    <row r="66" spans="1:22" ht="30" customHeight="1" outlineLevel="1">
      <c r="A66" s="132"/>
      <c r="B66" s="133"/>
      <c r="C66" s="134"/>
      <c r="D66" s="135"/>
      <c r="E66" s="135"/>
      <c r="F66" s="114"/>
      <c r="G66" s="114"/>
      <c r="H66" s="133"/>
      <c r="I66" s="134"/>
      <c r="J66" s="108" t="str">
        <f t="shared" si="9"/>
        <v/>
      </c>
      <c r="K66" s="41"/>
      <c r="L66" s="6"/>
      <c r="M66" s="6"/>
      <c r="N66" s="8" t="str">
        <f t="shared" si="5"/>
        <v/>
      </c>
      <c r="O66" s="8" t="str">
        <f t="shared" si="6"/>
        <v/>
      </c>
      <c r="P66" s="126"/>
      <c r="Q66" s="21" t="str">
        <f t="shared" si="7"/>
        <v/>
      </c>
      <c r="S66" s="9">
        <f t="shared" si="8"/>
        <v>0</v>
      </c>
      <c r="V66" s="9" t="s">
        <v>136</v>
      </c>
    </row>
    <row r="67" spans="1:22" ht="30" customHeight="1" outlineLevel="1">
      <c r="A67" s="132"/>
      <c r="B67" s="133"/>
      <c r="C67" s="134"/>
      <c r="D67" s="135"/>
      <c r="E67" s="135"/>
      <c r="F67" s="114"/>
      <c r="G67" s="114"/>
      <c r="H67" s="133"/>
      <c r="I67" s="134"/>
      <c r="J67" s="108" t="str">
        <f t="shared" si="9"/>
        <v/>
      </c>
      <c r="K67" s="41"/>
      <c r="L67" s="6"/>
      <c r="M67" s="6"/>
      <c r="N67" s="8" t="str">
        <f t="shared" si="5"/>
        <v/>
      </c>
      <c r="O67" s="8" t="str">
        <f t="shared" si="6"/>
        <v/>
      </c>
      <c r="P67" s="126"/>
      <c r="Q67" s="21" t="str">
        <f t="shared" si="7"/>
        <v/>
      </c>
      <c r="S67" s="9">
        <f t="shared" si="8"/>
        <v>0</v>
      </c>
      <c r="V67" s="9" t="s">
        <v>137</v>
      </c>
    </row>
    <row r="68" spans="1:22" ht="30" customHeight="1" outlineLevel="1">
      <c r="A68" s="132"/>
      <c r="B68" s="133"/>
      <c r="C68" s="134"/>
      <c r="D68" s="135"/>
      <c r="E68" s="135"/>
      <c r="F68" s="114"/>
      <c r="G68" s="114"/>
      <c r="H68" s="133"/>
      <c r="I68" s="134"/>
      <c r="J68" s="108" t="str">
        <f t="shared" si="9"/>
        <v/>
      </c>
      <c r="K68" s="41"/>
      <c r="L68" s="6"/>
      <c r="M68" s="6"/>
      <c r="N68" s="8" t="str">
        <f t="shared" si="5"/>
        <v/>
      </c>
      <c r="O68" s="8" t="str">
        <f t="shared" si="6"/>
        <v/>
      </c>
      <c r="P68" s="126"/>
      <c r="Q68" s="21" t="str">
        <f t="shared" si="7"/>
        <v/>
      </c>
      <c r="S68" s="9">
        <f t="shared" si="8"/>
        <v>0</v>
      </c>
      <c r="V68" s="9" t="s">
        <v>138</v>
      </c>
    </row>
    <row r="69" spans="1:22" ht="30" customHeight="1" outlineLevel="1">
      <c r="A69" s="132"/>
      <c r="B69" s="133"/>
      <c r="C69" s="134"/>
      <c r="D69" s="135"/>
      <c r="E69" s="135"/>
      <c r="F69" s="114"/>
      <c r="G69" s="114"/>
      <c r="H69" s="133"/>
      <c r="I69" s="134"/>
      <c r="J69" s="108" t="str">
        <f t="shared" si="9"/>
        <v/>
      </c>
      <c r="K69" s="41"/>
      <c r="L69" s="6"/>
      <c r="M69" s="6"/>
      <c r="N69" s="8" t="str">
        <f t="shared" si="5"/>
        <v/>
      </c>
      <c r="O69" s="8" t="str">
        <f t="shared" si="6"/>
        <v/>
      </c>
      <c r="P69" s="126"/>
      <c r="Q69" s="21" t="str">
        <f t="shared" si="7"/>
        <v/>
      </c>
      <c r="S69" s="9">
        <f t="shared" si="8"/>
        <v>0</v>
      </c>
      <c r="V69" s="9" t="s">
        <v>139</v>
      </c>
    </row>
    <row r="70" spans="1:22" ht="30" customHeight="1" outlineLevel="1">
      <c r="A70" s="132"/>
      <c r="B70" s="133"/>
      <c r="C70" s="134"/>
      <c r="D70" s="135"/>
      <c r="E70" s="135"/>
      <c r="F70" s="114"/>
      <c r="G70" s="114"/>
      <c r="H70" s="133"/>
      <c r="I70" s="134"/>
      <c r="J70" s="108" t="str">
        <f t="shared" si="9"/>
        <v/>
      </c>
      <c r="K70" s="41"/>
      <c r="L70" s="6"/>
      <c r="M70" s="6"/>
      <c r="N70" s="8" t="str">
        <f t="shared" si="5"/>
        <v/>
      </c>
      <c r="O70" s="8" t="str">
        <f t="shared" si="6"/>
        <v/>
      </c>
      <c r="P70" s="126"/>
      <c r="Q70" s="21" t="str">
        <f t="shared" si="7"/>
        <v/>
      </c>
      <c r="S70" s="9">
        <f t="shared" si="8"/>
        <v>0</v>
      </c>
      <c r="V70" s="9" t="s">
        <v>140</v>
      </c>
    </row>
    <row r="71" spans="1:22" ht="30" customHeight="1" outlineLevel="1">
      <c r="A71" s="132"/>
      <c r="B71" s="133"/>
      <c r="C71" s="134"/>
      <c r="D71" s="135"/>
      <c r="E71" s="135"/>
      <c r="F71" s="114"/>
      <c r="G71" s="114"/>
      <c r="H71" s="133"/>
      <c r="I71" s="134"/>
      <c r="J71" s="108" t="str">
        <f t="shared" si="9"/>
        <v/>
      </c>
      <c r="K71" s="41"/>
      <c r="L71" s="6"/>
      <c r="M71" s="6"/>
      <c r="N71" s="8" t="str">
        <f t="shared" si="5"/>
        <v/>
      </c>
      <c r="O71" s="8" t="str">
        <f t="shared" si="6"/>
        <v/>
      </c>
      <c r="P71" s="126"/>
      <c r="Q71" s="21" t="str">
        <f t="shared" si="7"/>
        <v/>
      </c>
      <c r="S71" s="9">
        <f t="shared" si="8"/>
        <v>0</v>
      </c>
      <c r="V71" s="9" t="s">
        <v>141</v>
      </c>
    </row>
    <row r="72" spans="1:22" ht="30" customHeight="1" outlineLevel="1">
      <c r="A72" s="132"/>
      <c r="B72" s="133"/>
      <c r="C72" s="134"/>
      <c r="D72" s="135"/>
      <c r="E72" s="135"/>
      <c r="F72" s="114"/>
      <c r="G72" s="114"/>
      <c r="H72" s="133"/>
      <c r="I72" s="134"/>
      <c r="J72" s="108" t="str">
        <f t="shared" si="9"/>
        <v/>
      </c>
      <c r="K72" s="41"/>
      <c r="L72" s="6"/>
      <c r="M72" s="6"/>
      <c r="N72" s="8" t="str">
        <f t="shared" si="5"/>
        <v/>
      </c>
      <c r="O72" s="8" t="str">
        <f t="shared" si="6"/>
        <v/>
      </c>
      <c r="P72" s="126"/>
      <c r="Q72" s="21" t="str">
        <f t="shared" si="7"/>
        <v/>
      </c>
      <c r="S72" s="9">
        <f t="shared" si="8"/>
        <v>0</v>
      </c>
      <c r="V72" s="9" t="s">
        <v>142</v>
      </c>
    </row>
    <row r="73" spans="1:22" ht="30" customHeight="1" outlineLevel="1">
      <c r="A73" s="132"/>
      <c r="B73" s="133"/>
      <c r="C73" s="134"/>
      <c r="D73" s="135"/>
      <c r="E73" s="135"/>
      <c r="F73" s="114"/>
      <c r="G73" s="114"/>
      <c r="H73" s="133"/>
      <c r="I73" s="134"/>
      <c r="J73" s="108" t="str">
        <f t="shared" si="9"/>
        <v/>
      </c>
      <c r="K73" s="41"/>
      <c r="L73" s="6"/>
      <c r="M73" s="6"/>
      <c r="N73" s="8" t="str">
        <f t="shared" si="5"/>
        <v/>
      </c>
      <c r="O73" s="8" t="str">
        <f t="shared" si="6"/>
        <v/>
      </c>
      <c r="P73" s="126"/>
      <c r="Q73" s="21" t="str">
        <f t="shared" si="7"/>
        <v/>
      </c>
      <c r="S73" s="9">
        <f t="shared" si="8"/>
        <v>0</v>
      </c>
      <c r="V73" s="9" t="s">
        <v>143</v>
      </c>
    </row>
    <row r="74" spans="1:22" ht="30" customHeight="1" outlineLevel="1">
      <c r="A74" s="132"/>
      <c r="B74" s="133"/>
      <c r="C74" s="134"/>
      <c r="D74" s="135"/>
      <c r="E74" s="135"/>
      <c r="F74" s="114"/>
      <c r="G74" s="114"/>
      <c r="H74" s="133"/>
      <c r="I74" s="134"/>
      <c r="J74" s="108" t="str">
        <f t="shared" si="9"/>
        <v/>
      </c>
      <c r="K74" s="41"/>
      <c r="L74" s="6"/>
      <c r="M74" s="6"/>
      <c r="N74" s="8" t="str">
        <f t="shared" si="5"/>
        <v/>
      </c>
      <c r="O74" s="8" t="str">
        <f t="shared" si="6"/>
        <v/>
      </c>
      <c r="P74" s="126"/>
      <c r="Q74" s="21" t="str">
        <f t="shared" si="7"/>
        <v/>
      </c>
      <c r="S74" s="9">
        <f t="shared" si="8"/>
        <v>0</v>
      </c>
    </row>
    <row r="75" spans="1:22" ht="30" customHeight="1" outlineLevel="1" thickBot="1">
      <c r="A75" s="136"/>
      <c r="B75" s="137"/>
      <c r="C75" s="138"/>
      <c r="D75" s="139"/>
      <c r="E75" s="139"/>
      <c r="F75" s="115"/>
      <c r="G75" s="115"/>
      <c r="H75" s="137"/>
      <c r="I75" s="138"/>
      <c r="J75" s="109" t="str">
        <f>IF(K75="","",VLOOKUP(K75,$T$9:$U$11,2,FALSE))</f>
        <v/>
      </c>
      <c r="K75" s="45"/>
      <c r="L75" s="24"/>
      <c r="M75" s="24"/>
      <c r="N75" s="25" t="str">
        <f t="shared" si="5"/>
        <v/>
      </c>
      <c r="O75" s="25" t="str">
        <f t="shared" si="6"/>
        <v/>
      </c>
      <c r="P75" s="127"/>
      <c r="Q75" s="26" t="str">
        <f t="shared" si="7"/>
        <v/>
      </c>
      <c r="S75" s="9">
        <f t="shared" si="8"/>
        <v>0</v>
      </c>
    </row>
    <row r="76" spans="1:22" outlineLevel="1"/>
    <row r="77" spans="1:22" outlineLevel="1"/>
    <row r="78" spans="1:22" outlineLevel="1"/>
    <row r="79" spans="1:22" outlineLevel="1"/>
    <row r="80" spans="1:22" ht="20.25" outlineLevel="1" thickBot="1"/>
    <row r="81" spans="1:19" ht="27.95" customHeight="1" outlineLevel="1">
      <c r="A81" s="140" t="s">
        <v>16</v>
      </c>
      <c r="B81" s="141" t="s">
        <v>17</v>
      </c>
      <c r="C81" s="142"/>
      <c r="D81" s="143" t="s">
        <v>32</v>
      </c>
      <c r="E81" s="144" t="s">
        <v>18</v>
      </c>
      <c r="F81" s="145" t="s">
        <v>19</v>
      </c>
      <c r="G81" s="146" t="s">
        <v>20</v>
      </c>
      <c r="H81" s="147" t="s">
        <v>21</v>
      </c>
      <c r="I81" s="148"/>
      <c r="J81" s="143" t="s">
        <v>31</v>
      </c>
      <c r="K81" s="143" t="s">
        <v>22</v>
      </c>
      <c r="L81" s="144" t="s">
        <v>23</v>
      </c>
      <c r="M81" s="144" t="s">
        <v>24</v>
      </c>
      <c r="N81" s="149" t="s">
        <v>25</v>
      </c>
      <c r="O81" s="149"/>
      <c r="P81" s="149"/>
      <c r="Q81" s="150" t="s">
        <v>29</v>
      </c>
    </row>
    <row r="82" spans="1:19" ht="27.95" customHeight="1" outlineLevel="1">
      <c r="A82" s="68"/>
      <c r="B82" s="71"/>
      <c r="C82" s="71"/>
      <c r="D82" s="63"/>
      <c r="E82" s="65"/>
      <c r="F82" s="73"/>
      <c r="G82" s="75"/>
      <c r="H82" s="61"/>
      <c r="I82" s="61"/>
      <c r="J82" s="63"/>
      <c r="K82" s="63"/>
      <c r="L82" s="65"/>
      <c r="M82" s="65"/>
      <c r="N82" s="34" t="s">
        <v>26</v>
      </c>
      <c r="O82" s="34" t="s">
        <v>27</v>
      </c>
      <c r="P82" s="34" t="s">
        <v>28</v>
      </c>
      <c r="Q82" s="54"/>
    </row>
    <row r="83" spans="1:19" ht="30" customHeight="1" outlineLevel="1">
      <c r="A83" s="18"/>
      <c r="B83" s="55"/>
      <c r="C83" s="56"/>
      <c r="D83" s="3"/>
      <c r="E83" s="3"/>
      <c r="F83" s="113"/>
      <c r="G83" s="113"/>
      <c r="H83" s="57"/>
      <c r="I83" s="58"/>
      <c r="J83" s="107" t="str">
        <f>IF(K83="","",VLOOKUP(K83,$T$9:$U$11,2,FALSE))</f>
        <v/>
      </c>
      <c r="K83" s="37"/>
      <c r="L83" s="4"/>
      <c r="M83" s="4"/>
      <c r="N83" s="7" t="str">
        <f t="shared" ref="N83:N114" si="10">IF(P83="","",P83-O83)</f>
        <v/>
      </c>
      <c r="O83" s="7" t="str">
        <f t="shared" ref="O83:O114" si="11">IF(P83="","",ROUNDDOWN(P83*K83*100/(K83*100+100),0))</f>
        <v/>
      </c>
      <c r="P83" s="125"/>
      <c r="Q83" s="19" t="str">
        <f t="shared" ref="Q83:Q114" si="12">IF(ISERROR(IF(L83="","",L83-M83-N83)),"",IF(L83="","",L83-M83-N83))</f>
        <v/>
      </c>
      <c r="S83" s="9">
        <f t="shared" ref="S83:S113" si="13">IF(L83="",0,1)</f>
        <v>0</v>
      </c>
    </row>
    <row r="84" spans="1:19" ht="30" customHeight="1" outlineLevel="1">
      <c r="A84" s="20"/>
      <c r="B84" s="49"/>
      <c r="C84" s="50"/>
      <c r="D84" s="5"/>
      <c r="E84" s="5"/>
      <c r="F84" s="114"/>
      <c r="G84" s="114"/>
      <c r="H84" s="51"/>
      <c r="I84" s="52"/>
      <c r="J84" s="108" t="str">
        <f t="shared" ref="J84:J113" si="14">IF(K84="","",VLOOKUP(K84,$T$9:$U$11,2,FALSE))</f>
        <v/>
      </c>
      <c r="K84" s="41"/>
      <c r="L84" s="6"/>
      <c r="M84" s="6"/>
      <c r="N84" s="8" t="str">
        <f t="shared" si="10"/>
        <v/>
      </c>
      <c r="O84" s="8" t="str">
        <f t="shared" si="11"/>
        <v/>
      </c>
      <c r="P84" s="126"/>
      <c r="Q84" s="21" t="str">
        <f t="shared" si="12"/>
        <v/>
      </c>
      <c r="S84" s="9">
        <f t="shared" si="13"/>
        <v>0</v>
      </c>
    </row>
    <row r="85" spans="1:19" ht="30" customHeight="1" outlineLevel="1">
      <c r="A85" s="20"/>
      <c r="B85" s="49"/>
      <c r="C85" s="50"/>
      <c r="D85" s="5"/>
      <c r="E85" s="5"/>
      <c r="F85" s="114"/>
      <c r="G85" s="114"/>
      <c r="H85" s="51"/>
      <c r="I85" s="52"/>
      <c r="J85" s="108" t="str">
        <f t="shared" si="14"/>
        <v/>
      </c>
      <c r="K85" s="41"/>
      <c r="L85" s="6"/>
      <c r="M85" s="6"/>
      <c r="N85" s="8" t="str">
        <f t="shared" si="10"/>
        <v/>
      </c>
      <c r="O85" s="8" t="str">
        <f t="shared" si="11"/>
        <v/>
      </c>
      <c r="P85" s="126"/>
      <c r="Q85" s="21" t="str">
        <f t="shared" si="12"/>
        <v/>
      </c>
      <c r="S85" s="9">
        <f t="shared" si="13"/>
        <v>0</v>
      </c>
    </row>
    <row r="86" spans="1:19" ht="30" customHeight="1" outlineLevel="1">
      <c r="A86" s="20"/>
      <c r="B86" s="49"/>
      <c r="C86" s="50"/>
      <c r="D86" s="5"/>
      <c r="E86" s="5"/>
      <c r="F86" s="114"/>
      <c r="G86" s="114"/>
      <c r="H86" s="51"/>
      <c r="I86" s="52"/>
      <c r="J86" s="108" t="str">
        <f t="shared" si="14"/>
        <v/>
      </c>
      <c r="K86" s="41"/>
      <c r="L86" s="6"/>
      <c r="M86" s="6"/>
      <c r="N86" s="8" t="str">
        <f t="shared" si="10"/>
        <v/>
      </c>
      <c r="O86" s="8" t="str">
        <f t="shared" si="11"/>
        <v/>
      </c>
      <c r="P86" s="126"/>
      <c r="Q86" s="21" t="str">
        <f t="shared" si="12"/>
        <v/>
      </c>
      <c r="S86" s="9">
        <f t="shared" si="13"/>
        <v>0</v>
      </c>
    </row>
    <row r="87" spans="1:19" ht="30" customHeight="1" outlineLevel="1">
      <c r="A87" s="20"/>
      <c r="B87" s="49"/>
      <c r="C87" s="50"/>
      <c r="D87" s="5"/>
      <c r="E87" s="5"/>
      <c r="F87" s="114"/>
      <c r="G87" s="114"/>
      <c r="H87" s="51"/>
      <c r="I87" s="52"/>
      <c r="J87" s="108" t="str">
        <f t="shared" si="14"/>
        <v/>
      </c>
      <c r="K87" s="41"/>
      <c r="L87" s="6"/>
      <c r="M87" s="6"/>
      <c r="N87" s="8" t="str">
        <f t="shared" si="10"/>
        <v/>
      </c>
      <c r="O87" s="8" t="str">
        <f t="shared" si="11"/>
        <v/>
      </c>
      <c r="P87" s="126"/>
      <c r="Q87" s="21" t="str">
        <f t="shared" si="12"/>
        <v/>
      </c>
      <c r="S87" s="9">
        <f t="shared" si="13"/>
        <v>0</v>
      </c>
    </row>
    <row r="88" spans="1:19" ht="30" customHeight="1" outlineLevel="1">
      <c r="A88" s="20"/>
      <c r="B88" s="49"/>
      <c r="C88" s="50"/>
      <c r="D88" s="5"/>
      <c r="E88" s="5"/>
      <c r="F88" s="114"/>
      <c r="G88" s="114"/>
      <c r="H88" s="51"/>
      <c r="I88" s="52"/>
      <c r="J88" s="108" t="str">
        <f t="shared" si="14"/>
        <v/>
      </c>
      <c r="K88" s="41"/>
      <c r="L88" s="6"/>
      <c r="M88" s="6"/>
      <c r="N88" s="8" t="str">
        <f t="shared" si="10"/>
        <v/>
      </c>
      <c r="O88" s="8" t="str">
        <f t="shared" si="11"/>
        <v/>
      </c>
      <c r="P88" s="126"/>
      <c r="Q88" s="21" t="str">
        <f t="shared" si="12"/>
        <v/>
      </c>
      <c r="S88" s="9">
        <f t="shared" si="13"/>
        <v>0</v>
      </c>
    </row>
    <row r="89" spans="1:19" ht="30" customHeight="1" outlineLevel="1">
      <c r="A89" s="20"/>
      <c r="B89" s="49"/>
      <c r="C89" s="50"/>
      <c r="D89" s="5"/>
      <c r="E89" s="5"/>
      <c r="F89" s="114"/>
      <c r="G89" s="114"/>
      <c r="H89" s="51"/>
      <c r="I89" s="52"/>
      <c r="J89" s="108" t="str">
        <f t="shared" si="14"/>
        <v/>
      </c>
      <c r="K89" s="41"/>
      <c r="L89" s="6"/>
      <c r="M89" s="6"/>
      <c r="N89" s="8" t="str">
        <f t="shared" si="10"/>
        <v/>
      </c>
      <c r="O89" s="8" t="str">
        <f t="shared" si="11"/>
        <v/>
      </c>
      <c r="P89" s="126"/>
      <c r="Q89" s="21" t="str">
        <f t="shared" si="12"/>
        <v/>
      </c>
      <c r="S89" s="9">
        <f t="shared" si="13"/>
        <v>0</v>
      </c>
    </row>
    <row r="90" spans="1:19" ht="30" customHeight="1" outlineLevel="1">
      <c r="A90" s="20"/>
      <c r="B90" s="49"/>
      <c r="C90" s="50"/>
      <c r="D90" s="5"/>
      <c r="E90" s="5"/>
      <c r="F90" s="114"/>
      <c r="G90" s="114"/>
      <c r="H90" s="51"/>
      <c r="I90" s="52"/>
      <c r="J90" s="108" t="str">
        <f t="shared" si="14"/>
        <v/>
      </c>
      <c r="K90" s="41"/>
      <c r="L90" s="6"/>
      <c r="M90" s="6"/>
      <c r="N90" s="8" t="str">
        <f t="shared" si="10"/>
        <v/>
      </c>
      <c r="O90" s="8" t="str">
        <f t="shared" si="11"/>
        <v/>
      </c>
      <c r="P90" s="126"/>
      <c r="Q90" s="21" t="str">
        <f t="shared" si="12"/>
        <v/>
      </c>
      <c r="S90" s="9">
        <f t="shared" si="13"/>
        <v>0</v>
      </c>
    </row>
    <row r="91" spans="1:19" ht="30" customHeight="1" outlineLevel="1">
      <c r="A91" s="20"/>
      <c r="B91" s="49"/>
      <c r="C91" s="50"/>
      <c r="D91" s="5"/>
      <c r="E91" s="5"/>
      <c r="F91" s="114"/>
      <c r="G91" s="114"/>
      <c r="H91" s="51"/>
      <c r="I91" s="52"/>
      <c r="J91" s="108" t="str">
        <f t="shared" si="14"/>
        <v/>
      </c>
      <c r="K91" s="41"/>
      <c r="L91" s="6"/>
      <c r="M91" s="6"/>
      <c r="N91" s="8" t="str">
        <f t="shared" si="10"/>
        <v/>
      </c>
      <c r="O91" s="8" t="str">
        <f t="shared" si="11"/>
        <v/>
      </c>
      <c r="P91" s="126"/>
      <c r="Q91" s="21" t="str">
        <f t="shared" si="12"/>
        <v/>
      </c>
      <c r="S91" s="9">
        <f t="shared" si="13"/>
        <v>0</v>
      </c>
    </row>
    <row r="92" spans="1:19" ht="30" customHeight="1" outlineLevel="1">
      <c r="A92" s="20"/>
      <c r="B92" s="49"/>
      <c r="C92" s="50"/>
      <c r="D92" s="5"/>
      <c r="E92" s="5"/>
      <c r="F92" s="114"/>
      <c r="G92" s="114"/>
      <c r="H92" s="51"/>
      <c r="I92" s="52"/>
      <c r="J92" s="108" t="str">
        <f t="shared" si="14"/>
        <v/>
      </c>
      <c r="K92" s="41"/>
      <c r="L92" s="6"/>
      <c r="M92" s="6"/>
      <c r="N92" s="8" t="str">
        <f t="shared" si="10"/>
        <v/>
      </c>
      <c r="O92" s="8" t="str">
        <f t="shared" si="11"/>
        <v/>
      </c>
      <c r="P92" s="126"/>
      <c r="Q92" s="21" t="str">
        <f t="shared" si="12"/>
        <v/>
      </c>
      <c r="S92" s="9">
        <f t="shared" si="13"/>
        <v>0</v>
      </c>
    </row>
    <row r="93" spans="1:19" ht="30" customHeight="1" outlineLevel="1">
      <c r="A93" s="20"/>
      <c r="B93" s="49"/>
      <c r="C93" s="50"/>
      <c r="D93" s="5"/>
      <c r="E93" s="5"/>
      <c r="F93" s="114"/>
      <c r="G93" s="114"/>
      <c r="H93" s="51"/>
      <c r="I93" s="52"/>
      <c r="J93" s="108" t="str">
        <f t="shared" si="14"/>
        <v/>
      </c>
      <c r="K93" s="41"/>
      <c r="L93" s="6"/>
      <c r="M93" s="6"/>
      <c r="N93" s="8" t="str">
        <f t="shared" si="10"/>
        <v/>
      </c>
      <c r="O93" s="8" t="str">
        <f t="shared" si="11"/>
        <v/>
      </c>
      <c r="P93" s="126"/>
      <c r="Q93" s="21" t="str">
        <f t="shared" si="12"/>
        <v/>
      </c>
      <c r="S93" s="9">
        <f t="shared" si="13"/>
        <v>0</v>
      </c>
    </row>
    <row r="94" spans="1:19" ht="30" customHeight="1" outlineLevel="1">
      <c r="A94" s="20"/>
      <c r="B94" s="49"/>
      <c r="C94" s="50"/>
      <c r="D94" s="5"/>
      <c r="E94" s="5"/>
      <c r="F94" s="114"/>
      <c r="G94" s="114"/>
      <c r="H94" s="51"/>
      <c r="I94" s="52"/>
      <c r="J94" s="108" t="str">
        <f t="shared" si="14"/>
        <v/>
      </c>
      <c r="K94" s="41"/>
      <c r="L94" s="6"/>
      <c r="M94" s="6"/>
      <c r="N94" s="8" t="str">
        <f t="shared" si="10"/>
        <v/>
      </c>
      <c r="O94" s="8" t="str">
        <f t="shared" si="11"/>
        <v/>
      </c>
      <c r="P94" s="126"/>
      <c r="Q94" s="21" t="str">
        <f t="shared" si="12"/>
        <v/>
      </c>
      <c r="S94" s="9">
        <f t="shared" si="13"/>
        <v>0</v>
      </c>
    </row>
    <row r="95" spans="1:19" ht="30" customHeight="1" outlineLevel="1">
      <c r="A95" s="20"/>
      <c r="B95" s="49"/>
      <c r="C95" s="50"/>
      <c r="D95" s="5"/>
      <c r="E95" s="5"/>
      <c r="F95" s="114"/>
      <c r="G95" s="114"/>
      <c r="H95" s="51"/>
      <c r="I95" s="52"/>
      <c r="J95" s="108" t="str">
        <f t="shared" si="14"/>
        <v/>
      </c>
      <c r="K95" s="41"/>
      <c r="L95" s="6"/>
      <c r="M95" s="6"/>
      <c r="N95" s="8" t="str">
        <f t="shared" si="10"/>
        <v/>
      </c>
      <c r="O95" s="8" t="str">
        <f t="shared" si="11"/>
        <v/>
      </c>
      <c r="P95" s="126"/>
      <c r="Q95" s="21" t="str">
        <f t="shared" si="12"/>
        <v/>
      </c>
      <c r="S95" s="9">
        <f t="shared" si="13"/>
        <v>0</v>
      </c>
    </row>
    <row r="96" spans="1:19" ht="30" customHeight="1" outlineLevel="1">
      <c r="A96" s="20"/>
      <c r="B96" s="49"/>
      <c r="C96" s="50"/>
      <c r="D96" s="5"/>
      <c r="E96" s="5"/>
      <c r="F96" s="114"/>
      <c r="G96" s="114"/>
      <c r="H96" s="51"/>
      <c r="I96" s="52"/>
      <c r="J96" s="108" t="str">
        <f t="shared" si="14"/>
        <v/>
      </c>
      <c r="K96" s="41"/>
      <c r="L96" s="6"/>
      <c r="M96" s="6"/>
      <c r="N96" s="8" t="str">
        <f t="shared" si="10"/>
        <v/>
      </c>
      <c r="O96" s="8" t="str">
        <f t="shared" si="11"/>
        <v/>
      </c>
      <c r="P96" s="126"/>
      <c r="Q96" s="21" t="str">
        <f t="shared" si="12"/>
        <v/>
      </c>
      <c r="S96" s="9">
        <f t="shared" si="13"/>
        <v>0</v>
      </c>
    </row>
    <row r="97" spans="1:19" ht="30" customHeight="1" outlineLevel="1">
      <c r="A97" s="20"/>
      <c r="B97" s="49"/>
      <c r="C97" s="50"/>
      <c r="D97" s="5"/>
      <c r="E97" s="5"/>
      <c r="F97" s="114"/>
      <c r="G97" s="114"/>
      <c r="H97" s="51"/>
      <c r="I97" s="52"/>
      <c r="J97" s="108" t="str">
        <f t="shared" si="14"/>
        <v/>
      </c>
      <c r="K97" s="41"/>
      <c r="L97" s="6"/>
      <c r="M97" s="6"/>
      <c r="N97" s="8" t="str">
        <f t="shared" si="10"/>
        <v/>
      </c>
      <c r="O97" s="8" t="str">
        <f t="shared" si="11"/>
        <v/>
      </c>
      <c r="P97" s="126"/>
      <c r="Q97" s="21" t="str">
        <f t="shared" si="12"/>
        <v/>
      </c>
      <c r="S97" s="9">
        <f t="shared" si="13"/>
        <v>0</v>
      </c>
    </row>
    <row r="98" spans="1:19" ht="30" customHeight="1" outlineLevel="1">
      <c r="A98" s="20"/>
      <c r="B98" s="49"/>
      <c r="C98" s="50"/>
      <c r="D98" s="5"/>
      <c r="E98" s="5"/>
      <c r="F98" s="114"/>
      <c r="G98" s="114"/>
      <c r="H98" s="51"/>
      <c r="I98" s="52"/>
      <c r="J98" s="108" t="str">
        <f t="shared" si="14"/>
        <v/>
      </c>
      <c r="K98" s="41"/>
      <c r="L98" s="6"/>
      <c r="M98" s="6"/>
      <c r="N98" s="8" t="str">
        <f t="shared" si="10"/>
        <v/>
      </c>
      <c r="O98" s="8" t="str">
        <f t="shared" si="11"/>
        <v/>
      </c>
      <c r="P98" s="126"/>
      <c r="Q98" s="21" t="str">
        <f t="shared" si="12"/>
        <v/>
      </c>
      <c r="S98" s="9">
        <f t="shared" si="13"/>
        <v>0</v>
      </c>
    </row>
    <row r="99" spans="1:19" ht="30" customHeight="1" outlineLevel="1">
      <c r="A99" s="20"/>
      <c r="B99" s="49"/>
      <c r="C99" s="50"/>
      <c r="D99" s="5"/>
      <c r="E99" s="5"/>
      <c r="F99" s="114"/>
      <c r="G99" s="114"/>
      <c r="H99" s="51"/>
      <c r="I99" s="52"/>
      <c r="J99" s="108" t="str">
        <f t="shared" si="14"/>
        <v/>
      </c>
      <c r="K99" s="41"/>
      <c r="L99" s="6"/>
      <c r="M99" s="6"/>
      <c r="N99" s="8" t="str">
        <f t="shared" si="10"/>
        <v/>
      </c>
      <c r="O99" s="8" t="str">
        <f t="shared" si="11"/>
        <v/>
      </c>
      <c r="P99" s="126"/>
      <c r="Q99" s="21" t="str">
        <f t="shared" si="12"/>
        <v/>
      </c>
      <c r="S99" s="9">
        <f t="shared" si="13"/>
        <v>0</v>
      </c>
    </row>
    <row r="100" spans="1:19" ht="30" customHeight="1" outlineLevel="1">
      <c r="A100" s="20"/>
      <c r="B100" s="49"/>
      <c r="C100" s="50"/>
      <c r="D100" s="5"/>
      <c r="E100" s="5"/>
      <c r="F100" s="114"/>
      <c r="G100" s="114"/>
      <c r="H100" s="51"/>
      <c r="I100" s="52"/>
      <c r="J100" s="108" t="str">
        <f t="shared" si="14"/>
        <v/>
      </c>
      <c r="K100" s="41"/>
      <c r="L100" s="6"/>
      <c r="M100" s="6"/>
      <c r="N100" s="8" t="str">
        <f t="shared" si="10"/>
        <v/>
      </c>
      <c r="O100" s="8" t="str">
        <f t="shared" si="11"/>
        <v/>
      </c>
      <c r="P100" s="126"/>
      <c r="Q100" s="21" t="str">
        <f t="shared" si="12"/>
        <v/>
      </c>
      <c r="S100" s="9">
        <f t="shared" si="13"/>
        <v>0</v>
      </c>
    </row>
    <row r="101" spans="1:19" ht="30" customHeight="1" outlineLevel="1">
      <c r="A101" s="20"/>
      <c r="B101" s="49"/>
      <c r="C101" s="50"/>
      <c r="D101" s="5"/>
      <c r="E101" s="5"/>
      <c r="F101" s="114"/>
      <c r="G101" s="114"/>
      <c r="H101" s="51"/>
      <c r="I101" s="52"/>
      <c r="J101" s="108" t="str">
        <f t="shared" si="14"/>
        <v/>
      </c>
      <c r="K101" s="41"/>
      <c r="L101" s="6"/>
      <c r="M101" s="6"/>
      <c r="N101" s="8" t="str">
        <f t="shared" si="10"/>
        <v/>
      </c>
      <c r="O101" s="8" t="str">
        <f t="shared" si="11"/>
        <v/>
      </c>
      <c r="P101" s="126"/>
      <c r="Q101" s="21" t="str">
        <f t="shared" si="12"/>
        <v/>
      </c>
      <c r="S101" s="9">
        <f t="shared" si="13"/>
        <v>0</v>
      </c>
    </row>
    <row r="102" spans="1:19" ht="30" customHeight="1" outlineLevel="1">
      <c r="A102" s="20"/>
      <c r="B102" s="49"/>
      <c r="C102" s="50"/>
      <c r="D102" s="5"/>
      <c r="E102" s="5"/>
      <c r="F102" s="114"/>
      <c r="G102" s="114"/>
      <c r="H102" s="51"/>
      <c r="I102" s="52"/>
      <c r="J102" s="108" t="str">
        <f t="shared" si="14"/>
        <v/>
      </c>
      <c r="K102" s="41"/>
      <c r="L102" s="6"/>
      <c r="M102" s="6"/>
      <c r="N102" s="8" t="str">
        <f t="shared" si="10"/>
        <v/>
      </c>
      <c r="O102" s="8" t="str">
        <f t="shared" si="11"/>
        <v/>
      </c>
      <c r="P102" s="126"/>
      <c r="Q102" s="21" t="str">
        <f t="shared" si="12"/>
        <v/>
      </c>
      <c r="S102" s="9">
        <f t="shared" si="13"/>
        <v>0</v>
      </c>
    </row>
    <row r="103" spans="1:19" ht="30" customHeight="1" outlineLevel="1">
      <c r="A103" s="20"/>
      <c r="B103" s="49"/>
      <c r="C103" s="50"/>
      <c r="D103" s="5"/>
      <c r="E103" s="5"/>
      <c r="F103" s="114"/>
      <c r="G103" s="114"/>
      <c r="H103" s="51"/>
      <c r="I103" s="52"/>
      <c r="J103" s="108" t="str">
        <f t="shared" si="14"/>
        <v/>
      </c>
      <c r="K103" s="41"/>
      <c r="L103" s="6"/>
      <c r="M103" s="6"/>
      <c r="N103" s="8" t="str">
        <f t="shared" si="10"/>
        <v/>
      </c>
      <c r="O103" s="8" t="str">
        <f t="shared" si="11"/>
        <v/>
      </c>
      <c r="P103" s="126"/>
      <c r="Q103" s="21" t="str">
        <f t="shared" si="12"/>
        <v/>
      </c>
      <c r="S103" s="9">
        <f t="shared" si="13"/>
        <v>0</v>
      </c>
    </row>
    <row r="104" spans="1:19" ht="30" customHeight="1" outlineLevel="1">
      <c r="A104" s="20"/>
      <c r="B104" s="49"/>
      <c r="C104" s="50"/>
      <c r="D104" s="5"/>
      <c r="E104" s="5"/>
      <c r="F104" s="114"/>
      <c r="G104" s="114"/>
      <c r="H104" s="51"/>
      <c r="I104" s="52"/>
      <c r="J104" s="108" t="str">
        <f t="shared" si="14"/>
        <v/>
      </c>
      <c r="K104" s="41"/>
      <c r="L104" s="6"/>
      <c r="M104" s="6"/>
      <c r="N104" s="8" t="str">
        <f t="shared" si="10"/>
        <v/>
      </c>
      <c r="O104" s="8" t="str">
        <f t="shared" si="11"/>
        <v/>
      </c>
      <c r="P104" s="126"/>
      <c r="Q104" s="21" t="str">
        <f t="shared" si="12"/>
        <v/>
      </c>
      <c r="S104" s="9">
        <f t="shared" si="13"/>
        <v>0</v>
      </c>
    </row>
    <row r="105" spans="1:19" ht="30" customHeight="1" outlineLevel="1">
      <c r="A105" s="20"/>
      <c r="B105" s="49"/>
      <c r="C105" s="50"/>
      <c r="D105" s="5"/>
      <c r="E105" s="5"/>
      <c r="F105" s="114"/>
      <c r="G105" s="114"/>
      <c r="H105" s="51"/>
      <c r="I105" s="52"/>
      <c r="J105" s="108" t="str">
        <f t="shared" si="14"/>
        <v/>
      </c>
      <c r="K105" s="41"/>
      <c r="L105" s="6"/>
      <c r="M105" s="6"/>
      <c r="N105" s="8" t="str">
        <f t="shared" si="10"/>
        <v/>
      </c>
      <c r="O105" s="8" t="str">
        <f t="shared" si="11"/>
        <v/>
      </c>
      <c r="P105" s="126"/>
      <c r="Q105" s="21" t="str">
        <f t="shared" si="12"/>
        <v/>
      </c>
      <c r="S105" s="9">
        <f t="shared" si="13"/>
        <v>0</v>
      </c>
    </row>
    <row r="106" spans="1:19" ht="30" customHeight="1" outlineLevel="1">
      <c r="A106" s="20"/>
      <c r="B106" s="49"/>
      <c r="C106" s="50"/>
      <c r="D106" s="5"/>
      <c r="E106" s="5"/>
      <c r="F106" s="114"/>
      <c r="G106" s="114"/>
      <c r="H106" s="51"/>
      <c r="I106" s="52"/>
      <c r="J106" s="108" t="str">
        <f t="shared" si="14"/>
        <v/>
      </c>
      <c r="K106" s="41"/>
      <c r="L106" s="6"/>
      <c r="M106" s="6"/>
      <c r="N106" s="8" t="str">
        <f t="shared" si="10"/>
        <v/>
      </c>
      <c r="O106" s="8" t="str">
        <f t="shared" si="11"/>
        <v/>
      </c>
      <c r="P106" s="126"/>
      <c r="Q106" s="21" t="str">
        <f t="shared" si="12"/>
        <v/>
      </c>
      <c r="S106" s="9">
        <f t="shared" si="13"/>
        <v>0</v>
      </c>
    </row>
    <row r="107" spans="1:19" ht="30" customHeight="1" outlineLevel="1">
      <c r="A107" s="20"/>
      <c r="B107" s="49"/>
      <c r="C107" s="50"/>
      <c r="D107" s="5"/>
      <c r="E107" s="5"/>
      <c r="F107" s="114"/>
      <c r="G107" s="114"/>
      <c r="H107" s="51"/>
      <c r="I107" s="52"/>
      <c r="J107" s="108" t="str">
        <f t="shared" si="14"/>
        <v/>
      </c>
      <c r="K107" s="41"/>
      <c r="L107" s="6"/>
      <c r="M107" s="6"/>
      <c r="N107" s="8" t="str">
        <f t="shared" si="10"/>
        <v/>
      </c>
      <c r="O107" s="8" t="str">
        <f t="shared" si="11"/>
        <v/>
      </c>
      <c r="P107" s="126"/>
      <c r="Q107" s="21" t="str">
        <f t="shared" si="12"/>
        <v/>
      </c>
      <c r="S107" s="9">
        <f t="shared" si="13"/>
        <v>0</v>
      </c>
    </row>
    <row r="108" spans="1:19" ht="30" customHeight="1" outlineLevel="1">
      <c r="A108" s="20"/>
      <c r="B108" s="49"/>
      <c r="C108" s="50"/>
      <c r="D108" s="5"/>
      <c r="E108" s="5"/>
      <c r="F108" s="114"/>
      <c r="G108" s="114"/>
      <c r="H108" s="51"/>
      <c r="I108" s="52"/>
      <c r="J108" s="108" t="str">
        <f t="shared" si="14"/>
        <v/>
      </c>
      <c r="K108" s="41"/>
      <c r="L108" s="6"/>
      <c r="M108" s="6"/>
      <c r="N108" s="8" t="str">
        <f t="shared" si="10"/>
        <v/>
      </c>
      <c r="O108" s="8" t="str">
        <f t="shared" si="11"/>
        <v/>
      </c>
      <c r="P108" s="126"/>
      <c r="Q108" s="21" t="str">
        <f t="shared" si="12"/>
        <v/>
      </c>
      <c r="S108" s="9">
        <f t="shared" si="13"/>
        <v>0</v>
      </c>
    </row>
    <row r="109" spans="1:19" ht="30" customHeight="1" outlineLevel="1">
      <c r="A109" s="20"/>
      <c r="B109" s="49"/>
      <c r="C109" s="50"/>
      <c r="D109" s="5"/>
      <c r="E109" s="5"/>
      <c r="F109" s="114"/>
      <c r="G109" s="114"/>
      <c r="H109" s="51"/>
      <c r="I109" s="52"/>
      <c r="J109" s="108" t="str">
        <f t="shared" si="14"/>
        <v/>
      </c>
      <c r="K109" s="41"/>
      <c r="L109" s="6"/>
      <c r="M109" s="6"/>
      <c r="N109" s="8" t="str">
        <f t="shared" si="10"/>
        <v/>
      </c>
      <c r="O109" s="8" t="str">
        <f t="shared" si="11"/>
        <v/>
      </c>
      <c r="P109" s="126"/>
      <c r="Q109" s="21" t="str">
        <f t="shared" si="12"/>
        <v/>
      </c>
      <c r="S109" s="9">
        <f t="shared" si="13"/>
        <v>0</v>
      </c>
    </row>
    <row r="110" spans="1:19" ht="30" customHeight="1" outlineLevel="1">
      <c r="A110" s="20"/>
      <c r="B110" s="49"/>
      <c r="C110" s="50"/>
      <c r="D110" s="5"/>
      <c r="E110" s="5"/>
      <c r="F110" s="114"/>
      <c r="G110" s="114"/>
      <c r="H110" s="51"/>
      <c r="I110" s="52"/>
      <c r="J110" s="108" t="str">
        <f t="shared" si="14"/>
        <v/>
      </c>
      <c r="K110" s="41"/>
      <c r="L110" s="6"/>
      <c r="M110" s="6"/>
      <c r="N110" s="8" t="str">
        <f t="shared" si="10"/>
        <v/>
      </c>
      <c r="O110" s="8" t="str">
        <f t="shared" si="11"/>
        <v/>
      </c>
      <c r="P110" s="126"/>
      <c r="Q110" s="21" t="str">
        <f t="shared" si="12"/>
        <v/>
      </c>
      <c r="S110" s="9">
        <f t="shared" si="13"/>
        <v>0</v>
      </c>
    </row>
    <row r="111" spans="1:19" ht="30" customHeight="1" outlineLevel="1">
      <c r="A111" s="20"/>
      <c r="B111" s="49"/>
      <c r="C111" s="50"/>
      <c r="D111" s="5"/>
      <c r="E111" s="5"/>
      <c r="F111" s="114"/>
      <c r="G111" s="114"/>
      <c r="H111" s="51"/>
      <c r="I111" s="52"/>
      <c r="J111" s="108" t="str">
        <f t="shared" si="14"/>
        <v/>
      </c>
      <c r="K111" s="41"/>
      <c r="L111" s="6"/>
      <c r="M111" s="6"/>
      <c r="N111" s="8" t="str">
        <f t="shared" si="10"/>
        <v/>
      </c>
      <c r="O111" s="8" t="str">
        <f t="shared" si="11"/>
        <v/>
      </c>
      <c r="P111" s="126"/>
      <c r="Q111" s="21" t="str">
        <f t="shared" si="12"/>
        <v/>
      </c>
      <c r="S111" s="9">
        <f t="shared" si="13"/>
        <v>0</v>
      </c>
    </row>
    <row r="112" spans="1:19" ht="30" customHeight="1" outlineLevel="1">
      <c r="A112" s="20"/>
      <c r="B112" s="49"/>
      <c r="C112" s="50"/>
      <c r="D112" s="5"/>
      <c r="E112" s="5"/>
      <c r="F112" s="114"/>
      <c r="G112" s="114"/>
      <c r="H112" s="51"/>
      <c r="I112" s="52"/>
      <c r="J112" s="108" t="str">
        <f t="shared" si="14"/>
        <v/>
      </c>
      <c r="K112" s="41"/>
      <c r="L112" s="6"/>
      <c r="M112" s="6"/>
      <c r="N112" s="8" t="str">
        <f t="shared" si="10"/>
        <v/>
      </c>
      <c r="O112" s="8" t="str">
        <f t="shared" si="11"/>
        <v/>
      </c>
      <c r="P112" s="126"/>
      <c r="Q112" s="21" t="str">
        <f t="shared" si="12"/>
        <v/>
      </c>
      <c r="S112" s="9">
        <f t="shared" si="13"/>
        <v>0</v>
      </c>
    </row>
    <row r="113" spans="1:19" ht="30" customHeight="1" outlineLevel="1">
      <c r="A113" s="20"/>
      <c r="B113" s="49"/>
      <c r="C113" s="50"/>
      <c r="D113" s="5"/>
      <c r="E113" s="5"/>
      <c r="F113" s="114"/>
      <c r="G113" s="114"/>
      <c r="H113" s="51"/>
      <c r="I113" s="52"/>
      <c r="J113" s="108" t="str">
        <f t="shared" si="14"/>
        <v/>
      </c>
      <c r="K113" s="41"/>
      <c r="L113" s="6"/>
      <c r="M113" s="6"/>
      <c r="N113" s="8" t="str">
        <f t="shared" si="10"/>
        <v/>
      </c>
      <c r="O113" s="8" t="str">
        <f t="shared" si="11"/>
        <v/>
      </c>
      <c r="P113" s="126"/>
      <c r="Q113" s="21" t="str">
        <f t="shared" si="12"/>
        <v/>
      </c>
      <c r="S113" s="9">
        <f t="shared" si="13"/>
        <v>0</v>
      </c>
    </row>
    <row r="114" spans="1:19" ht="30" customHeight="1" outlineLevel="1" thickBot="1">
      <c r="A114" s="22"/>
      <c r="B114" s="76"/>
      <c r="C114" s="77"/>
      <c r="D114" s="23"/>
      <c r="E114" s="23"/>
      <c r="F114" s="115"/>
      <c r="G114" s="115"/>
      <c r="H114" s="78"/>
      <c r="I114" s="79"/>
      <c r="J114" s="109" t="str">
        <f>IF(K114="","",VLOOKUP(K114,$T$9:$U$11,2,FALSE))</f>
        <v/>
      </c>
      <c r="K114" s="45"/>
      <c r="L114" s="24"/>
      <c r="M114" s="24"/>
      <c r="N114" s="25" t="str">
        <f t="shared" si="10"/>
        <v/>
      </c>
      <c r="O114" s="25" t="str">
        <f t="shared" si="11"/>
        <v/>
      </c>
      <c r="P114" s="127"/>
      <c r="Q114" s="26" t="str">
        <f t="shared" si="12"/>
        <v/>
      </c>
      <c r="S114" s="9">
        <f>IF(L114="",0,1)</f>
        <v>0</v>
      </c>
    </row>
    <row r="115" spans="1:19" outlineLevel="1"/>
    <row r="116" spans="1:19" outlineLevel="1"/>
  </sheetData>
  <sheetProtection algorithmName="SHA-512" hashValue="belbFhO1BR5eaurGLuNmRxVjgZi50xB1G3xbW+xNAnaP3gm/Bq9QGmOoFCyh53++WP1k4NJxdXQkBdmqJwX94Q==" saltValue="b1cvk+0ErkQSFOw/Z26EAw==" spinCount="100000" sheet="1" objects="1" scenarios="1"/>
  <protectedRanges>
    <protectedRange sqref="P83:P114" name="支払入力③"/>
    <protectedRange sqref="K83:M114" name="入力範囲⑥"/>
    <protectedRange sqref="A83:E114 G83:I114" name="入力範囲⑤"/>
    <protectedRange sqref="P44:P75" name="支払入力②"/>
    <protectedRange sqref="K44:M75" name="入力範囲④"/>
    <protectedRange sqref="A44:E75 G44:I75" name="入力範囲③"/>
    <protectedRange sqref="P9:P36" name="支払入力①"/>
    <protectedRange sqref="K9:M36" name="入力範囲②"/>
    <protectedRange sqref="A9:I36 F44:F75 F83:F114" name="入力範囲①"/>
    <protectedRange sqref="D4" name="完成工事原価"/>
    <protectedRange sqref="B4:B5" name="実行予算 前回迄支払"/>
    <protectedRange sqref="D3" name="工事件名"/>
    <protectedRange sqref="B3" name="工事コード"/>
    <protectedRange sqref="A1:B1" name="年月"/>
  </protectedRanges>
  <mergeCells count="236">
    <mergeCell ref="M7:M8"/>
    <mergeCell ref="N7:P7"/>
    <mergeCell ref="Q7:Q8"/>
    <mergeCell ref="A1:B1"/>
    <mergeCell ref="F1:J1"/>
    <mergeCell ref="A7:A8"/>
    <mergeCell ref="B7:C8"/>
    <mergeCell ref="D7:D8"/>
    <mergeCell ref="E7:E8"/>
    <mergeCell ref="F7:F8"/>
    <mergeCell ref="G7:G8"/>
    <mergeCell ref="H7:I8"/>
    <mergeCell ref="K3:M3"/>
    <mergeCell ref="K4:M5"/>
    <mergeCell ref="N3:O3"/>
    <mergeCell ref="N4:O5"/>
    <mergeCell ref="P4:P5"/>
    <mergeCell ref="Q4:Q5"/>
    <mergeCell ref="D4:E4"/>
    <mergeCell ref="D5:E5"/>
    <mergeCell ref="D3:J3"/>
    <mergeCell ref="I4:J4"/>
    <mergeCell ref="I5:J5"/>
    <mergeCell ref="B9:C9"/>
    <mergeCell ref="H9:I9"/>
    <mergeCell ref="B10:C10"/>
    <mergeCell ref="H10:I10"/>
    <mergeCell ref="B11:C11"/>
    <mergeCell ref="H11:I11"/>
    <mergeCell ref="J7:J8"/>
    <mergeCell ref="K7:K8"/>
    <mergeCell ref="L7:L8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  <mergeCell ref="H14:I14"/>
    <mergeCell ref="B21:C21"/>
    <mergeCell ref="H21:I21"/>
    <mergeCell ref="B22:C22"/>
    <mergeCell ref="H22:I22"/>
    <mergeCell ref="B23:C23"/>
    <mergeCell ref="H23:I23"/>
    <mergeCell ref="B18:C18"/>
    <mergeCell ref="H18:I18"/>
    <mergeCell ref="B19:C19"/>
    <mergeCell ref="H19:I19"/>
    <mergeCell ref="B20:C20"/>
    <mergeCell ref="H20:I20"/>
    <mergeCell ref="B27:C27"/>
    <mergeCell ref="H27:I27"/>
    <mergeCell ref="B28:C28"/>
    <mergeCell ref="H28:I28"/>
    <mergeCell ref="B29:C29"/>
    <mergeCell ref="H29:I29"/>
    <mergeCell ref="B24:C24"/>
    <mergeCell ref="H24:I24"/>
    <mergeCell ref="B25:C25"/>
    <mergeCell ref="H25:I25"/>
    <mergeCell ref="B26:C26"/>
    <mergeCell ref="H26:I26"/>
    <mergeCell ref="B32:C32"/>
    <mergeCell ref="H32:I32"/>
    <mergeCell ref="B33:C33"/>
    <mergeCell ref="H33:I33"/>
    <mergeCell ref="B30:C30"/>
    <mergeCell ref="H30:I30"/>
    <mergeCell ref="B31:C31"/>
    <mergeCell ref="H31:I31"/>
    <mergeCell ref="A42:A43"/>
    <mergeCell ref="B42:C43"/>
    <mergeCell ref="D42:D43"/>
    <mergeCell ref="E42:E43"/>
    <mergeCell ref="F42:F43"/>
    <mergeCell ref="G42:G43"/>
    <mergeCell ref="B34:C34"/>
    <mergeCell ref="H34:I34"/>
    <mergeCell ref="B35:C35"/>
    <mergeCell ref="H35:I35"/>
    <mergeCell ref="B36:C36"/>
    <mergeCell ref="H36:I36"/>
    <mergeCell ref="Q42:Q43"/>
    <mergeCell ref="B44:C44"/>
    <mergeCell ref="H44:I44"/>
    <mergeCell ref="B45:C45"/>
    <mergeCell ref="H45:I45"/>
    <mergeCell ref="B46:C46"/>
    <mergeCell ref="H46:I46"/>
    <mergeCell ref="H42:I43"/>
    <mergeCell ref="J42:J43"/>
    <mergeCell ref="K42:K43"/>
    <mergeCell ref="L42:L43"/>
    <mergeCell ref="M42:M43"/>
    <mergeCell ref="N42:P42"/>
    <mergeCell ref="B50:C50"/>
    <mergeCell ref="H50:I50"/>
    <mergeCell ref="B51:C51"/>
    <mergeCell ref="H51:I51"/>
    <mergeCell ref="B52:C52"/>
    <mergeCell ref="H52:I52"/>
    <mergeCell ref="B47:C47"/>
    <mergeCell ref="H47:I47"/>
    <mergeCell ref="B48:C48"/>
    <mergeCell ref="H48:I48"/>
    <mergeCell ref="B49:C49"/>
    <mergeCell ref="H49:I49"/>
    <mergeCell ref="B56:C56"/>
    <mergeCell ref="H56:I56"/>
    <mergeCell ref="B57:C57"/>
    <mergeCell ref="H57:I57"/>
    <mergeCell ref="B58:C58"/>
    <mergeCell ref="H58:I58"/>
    <mergeCell ref="B53:C53"/>
    <mergeCell ref="H53:I53"/>
    <mergeCell ref="B54:C54"/>
    <mergeCell ref="H54:I54"/>
    <mergeCell ref="B55:C55"/>
    <mergeCell ref="H55:I55"/>
    <mergeCell ref="B65:C65"/>
    <mergeCell ref="H65:I65"/>
    <mergeCell ref="B62:C62"/>
    <mergeCell ref="H62:I62"/>
    <mergeCell ref="B63:C63"/>
    <mergeCell ref="H63:I63"/>
    <mergeCell ref="B64:C64"/>
    <mergeCell ref="H64:I64"/>
    <mergeCell ref="B59:C59"/>
    <mergeCell ref="H59:I59"/>
    <mergeCell ref="B60:C60"/>
    <mergeCell ref="H60:I60"/>
    <mergeCell ref="B61:C61"/>
    <mergeCell ref="H61:I61"/>
    <mergeCell ref="B66:C66"/>
    <mergeCell ref="H66:I66"/>
    <mergeCell ref="B67:C67"/>
    <mergeCell ref="H67:I67"/>
    <mergeCell ref="B74:C74"/>
    <mergeCell ref="H74:I74"/>
    <mergeCell ref="B75:C75"/>
    <mergeCell ref="H75:I75"/>
    <mergeCell ref="B70:C70"/>
    <mergeCell ref="H70:I70"/>
    <mergeCell ref="B71:C71"/>
    <mergeCell ref="H71:I71"/>
    <mergeCell ref="B68:C68"/>
    <mergeCell ref="H68:I68"/>
    <mergeCell ref="B69:C69"/>
    <mergeCell ref="H69:I69"/>
    <mergeCell ref="A81:A82"/>
    <mergeCell ref="B81:C82"/>
    <mergeCell ref="D81:D82"/>
    <mergeCell ref="E81:E82"/>
    <mergeCell ref="F81:F82"/>
    <mergeCell ref="G81:G82"/>
    <mergeCell ref="B72:C72"/>
    <mergeCell ref="H72:I72"/>
    <mergeCell ref="B73:C73"/>
    <mergeCell ref="H73:I73"/>
    <mergeCell ref="Q81:Q82"/>
    <mergeCell ref="B83:C83"/>
    <mergeCell ref="H83:I83"/>
    <mergeCell ref="B84:C84"/>
    <mergeCell ref="H84:I84"/>
    <mergeCell ref="B85:C85"/>
    <mergeCell ref="H85:I85"/>
    <mergeCell ref="H81:I82"/>
    <mergeCell ref="J81:J82"/>
    <mergeCell ref="K81:K82"/>
    <mergeCell ref="L81:L82"/>
    <mergeCell ref="M81:M82"/>
    <mergeCell ref="N81:P81"/>
    <mergeCell ref="B88:C88"/>
    <mergeCell ref="H88:I88"/>
    <mergeCell ref="B89:C89"/>
    <mergeCell ref="H89:I89"/>
    <mergeCell ref="B86:C86"/>
    <mergeCell ref="H86:I86"/>
    <mergeCell ref="B87:C87"/>
    <mergeCell ref="H87:I87"/>
    <mergeCell ref="B93:C93"/>
    <mergeCell ref="H93:I93"/>
    <mergeCell ref="B94:C94"/>
    <mergeCell ref="H94:I94"/>
    <mergeCell ref="B95:C95"/>
    <mergeCell ref="H95:I95"/>
    <mergeCell ref="B90:C90"/>
    <mergeCell ref="H90:I90"/>
    <mergeCell ref="B91:C91"/>
    <mergeCell ref="H91:I91"/>
    <mergeCell ref="B92:C92"/>
    <mergeCell ref="H92:I92"/>
    <mergeCell ref="B99:C99"/>
    <mergeCell ref="H99:I99"/>
    <mergeCell ref="B100:C100"/>
    <mergeCell ref="H100:I100"/>
    <mergeCell ref="B101:C101"/>
    <mergeCell ref="H101:I101"/>
    <mergeCell ref="B96:C96"/>
    <mergeCell ref="H96:I96"/>
    <mergeCell ref="B97:C97"/>
    <mergeCell ref="H97:I97"/>
    <mergeCell ref="B98:C98"/>
    <mergeCell ref="H98:I98"/>
    <mergeCell ref="B105:C105"/>
    <mergeCell ref="H105:I105"/>
    <mergeCell ref="B106:C106"/>
    <mergeCell ref="H106:I106"/>
    <mergeCell ref="B107:C107"/>
    <mergeCell ref="H107:I107"/>
    <mergeCell ref="B102:C102"/>
    <mergeCell ref="H102:I102"/>
    <mergeCell ref="B103:C103"/>
    <mergeCell ref="H103:I103"/>
    <mergeCell ref="B104:C104"/>
    <mergeCell ref="H104:I104"/>
    <mergeCell ref="B114:C114"/>
    <mergeCell ref="H114:I114"/>
    <mergeCell ref="B111:C111"/>
    <mergeCell ref="H111:I111"/>
    <mergeCell ref="B112:C112"/>
    <mergeCell ref="H112:I112"/>
    <mergeCell ref="B113:C113"/>
    <mergeCell ref="H113:I113"/>
    <mergeCell ref="B108:C108"/>
    <mergeCell ref="H108:I108"/>
    <mergeCell ref="B109:C109"/>
    <mergeCell ref="H109:I109"/>
    <mergeCell ref="B110:C110"/>
    <mergeCell ref="H110:I110"/>
  </mergeCells>
  <phoneticPr fontId="2"/>
  <dataValidations count="4">
    <dataValidation type="list" showInputMessage="1" showErrorMessage="1" sqref="A2">
      <formula1>"（建築）,（土木）"</formula1>
    </dataValidation>
    <dataValidation type="list" allowBlank="1" showInputMessage="1" showErrorMessage="1" sqref="K9:K36 K44:K75 K83:K114">
      <formula1>$T$9:$T$12</formula1>
    </dataValidation>
    <dataValidation type="list" allowBlank="1" showInputMessage="1" showErrorMessage="1" sqref="G9:G36 G44:G75 G83:G114">
      <formula1>$X$9:$X$31</formula1>
    </dataValidation>
    <dataValidation type="list" allowBlank="1" showInputMessage="1" showErrorMessage="1" sqref="F9:F36 F44:F75 F83:F114">
      <formula1>$V$9:$V$73</formula1>
    </dataValidation>
  </dataValidations>
  <pageMargins left="0.2" right="0.2" top="0.33" bottom="0.39" header="0.31496062992125984" footer="0.31496062992125984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支払一覧</vt:lpstr>
      <vt:lpstr>支払一覧!Print_Area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長谷川高之</cp:lastModifiedBy>
  <cp:lastPrinted>2023-11-13T05:57:25Z</cp:lastPrinted>
  <dcterms:created xsi:type="dcterms:W3CDTF">2017-04-09T17:07:33Z</dcterms:created>
  <dcterms:modified xsi:type="dcterms:W3CDTF">2023-11-13T06:16:09Z</dcterms:modified>
</cp:coreProperties>
</file>